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448" windowHeight="7044" tabRatio="738" firstSheet="1" activeTab="3"/>
  </bookViews>
  <sheets>
    <sheet name="国自然项目" sheetId="2" r:id="rId1"/>
    <sheet name="省自然项目" sheetId="6" r:id="rId2"/>
    <sheet name="省医药卫生一般项目" sheetId="3" r:id="rId3"/>
    <sheet name="省医药卫生省部共建项目" sheetId="7" r:id="rId4"/>
    <sheet name="省中医药项目" sheetId="5" r:id="rId5"/>
  </sheets>
  <definedNames>
    <definedName name="_xlnm._FilterDatabase" localSheetId="0" hidden="1">国自然项目!$B$1:$L$22</definedName>
    <definedName name="_xlnm._FilterDatabase" localSheetId="1" hidden="1">省自然项目!$B$1:$M$56</definedName>
    <definedName name="_xlnm._FilterDatabase" localSheetId="4" hidden="1">省中医药项目!$A$1:$P$2</definedName>
  </definedNames>
  <calcPr calcId="144525"/>
</workbook>
</file>

<file path=xl/sharedStrings.xml><?xml version="1.0" encoding="utf-8"?>
<sst xmlns="http://schemas.openxmlformats.org/spreadsheetml/2006/main" count="701" uniqueCount="307">
  <si>
    <t>序号</t>
  </si>
  <si>
    <t>项目编号</t>
  </si>
  <si>
    <t>项目名称</t>
  </si>
  <si>
    <t>项目分类</t>
  </si>
  <si>
    <t>项目负责人</t>
  </si>
  <si>
    <t>开始日期</t>
  </si>
  <si>
    <t>完成日期</t>
  </si>
  <si>
    <t>项目状态</t>
  </si>
  <si>
    <t>拨款金额（元）</t>
  </si>
  <si>
    <t>已使用金额（元）</t>
  </si>
  <si>
    <t>支出率</t>
  </si>
  <si>
    <t>承担单位</t>
  </si>
  <si>
    <r>
      <rPr>
        <sz val="9"/>
        <color rgb="FF000000"/>
        <rFont val="微软雅黑"/>
        <charset val="134"/>
      </rPr>
      <t>基于Semaphorin3A</t>
    </r>
    <r>
      <rPr>
        <sz val="9"/>
        <rFont val="微软雅黑"/>
        <charset val="134"/>
      </rPr>
      <t>靶点联合嗅鞘细胞移植治疗实验性自身免疫性脑脊髓炎的研究</t>
    </r>
  </si>
  <si>
    <t>国家自然科学基金（面上项目）</t>
  </si>
  <si>
    <t>张旭</t>
  </si>
  <si>
    <t>待验收</t>
  </si>
  <si>
    <t>温州医科大学附属第一医院</t>
  </si>
  <si>
    <t>82001363</t>
  </si>
  <si>
    <t>POSH活化Rac1诱导细胞微丝重组参与颞叶癫痫形成的机制研究</t>
  </si>
  <si>
    <t>国家自然科学基金（青年项目）</t>
  </si>
  <si>
    <t>王新施</t>
  </si>
  <si>
    <r>
      <rPr>
        <sz val="9"/>
        <color rgb="FF000000"/>
        <rFont val="微软雅黑"/>
        <charset val="134"/>
      </rPr>
      <t>PKCα</t>
    </r>
    <r>
      <rPr>
        <sz val="9"/>
        <rFont val="微软雅黑"/>
        <charset val="134"/>
      </rPr>
      <t>调节自噬稳态在脓毒症相关肺损伤中肺泡上皮屏障功能失调中的作用及机制研究</t>
    </r>
  </si>
  <si>
    <t>李玉苹</t>
  </si>
  <si>
    <t>HOTAIR介导的损伤肝细胞经外泌体circRNA_015902促肝星状细胞活化的机制研究</t>
  </si>
  <si>
    <t>俞富军</t>
  </si>
  <si>
    <r>
      <rPr>
        <sz val="9"/>
        <color rgb="FF000000"/>
        <rFont val="微软雅黑"/>
        <charset val="134"/>
      </rPr>
      <t>基于Ambra1介</t>
    </r>
    <r>
      <rPr>
        <sz val="9"/>
        <rFont val="微软雅黑"/>
        <charset val="134"/>
      </rPr>
      <t>导的自噬探讨3-D成球培养的脂肪干细胞促进自体脂肪颗粒移植成活的作用机制</t>
    </r>
  </si>
  <si>
    <t>李力群</t>
  </si>
  <si>
    <r>
      <rPr>
        <sz val="9"/>
        <color rgb="FF000000"/>
        <rFont val="微软雅黑"/>
        <charset val="134"/>
      </rPr>
      <t>BMSCs来源外泌体</t>
    </r>
    <r>
      <rPr>
        <sz val="9"/>
        <rFont val="微软雅黑"/>
        <charset val="134"/>
      </rPr>
      <t>调节炎性变化改善SIRS继发损伤的作用机制研究</t>
    </r>
  </si>
  <si>
    <t>李德泉</t>
  </si>
  <si>
    <r>
      <rPr>
        <sz val="9"/>
        <color rgb="FF000000"/>
        <rFont val="微软雅黑"/>
        <charset val="134"/>
      </rPr>
      <t>肺炎克雷伯菌通</t>
    </r>
    <r>
      <rPr>
        <sz val="9"/>
        <rFont val="微软雅黑"/>
        <charset val="134"/>
      </rPr>
      <t>过II型分泌系统分泌蛋白PulA破坏巨噬细胞发挥毒力作用及其机制研究</t>
    </r>
  </si>
  <si>
    <t>周铁丽</t>
  </si>
  <si>
    <t>RNA（m5C）甲基转移酶NSUN2通过增强β-catenin信号通路促进白血病干细胞自我更新的功能及机制研究</t>
  </si>
  <si>
    <t>高申孟</t>
  </si>
  <si>
    <r>
      <rPr>
        <sz val="9"/>
        <color rgb="FF000000"/>
        <rFont val="微软雅黑"/>
        <charset val="134"/>
      </rPr>
      <t>Dicer表</t>
    </r>
    <r>
      <rPr>
        <sz val="9"/>
        <rFont val="微软雅黑"/>
        <charset val="134"/>
      </rPr>
      <t>达降低通过DNA-蛋白质交联复合物促进慢性肝炎向肝癌恶性转化</t>
    </r>
  </si>
  <si>
    <t>唐开福</t>
  </si>
  <si>
    <t>基于脂肪细胞外泌体miRNA-126激活Wnt/β-catenin通路介导电针的脑缺血耐受机制</t>
  </si>
  <si>
    <t>耿武军</t>
  </si>
  <si>
    <r>
      <rPr>
        <sz val="9"/>
        <color rgb="FF000000"/>
        <rFont val="微软雅黑"/>
        <charset val="134"/>
      </rPr>
      <t>lncRNA-AC079305.10作</t>
    </r>
    <r>
      <rPr>
        <sz val="9"/>
        <rFont val="微软雅黑"/>
        <charset val="134"/>
      </rPr>
      <t>为新的肝癌耐药生物标志物及其分子作用机制</t>
    </r>
  </si>
  <si>
    <t>石亮</t>
  </si>
  <si>
    <t>82000224</t>
  </si>
  <si>
    <t>阿霉素直接靶向激活心肌细胞TLR2的作用机制及其生物学功能研究</t>
  </si>
  <si>
    <t>叶仕炬</t>
  </si>
  <si>
    <t>82001705</t>
  </si>
  <si>
    <t>人巨细胞病毒US31基因促进SLE患者巨噬细胞NFKB2活化的机制研究</t>
  </si>
  <si>
    <t>章慧娣</t>
  </si>
  <si>
    <t>82002279</t>
  </si>
  <si>
    <t>EGFL6在骨损伤修复中偶联血管生成和骨形成的机制研究</t>
  </si>
  <si>
    <t>陈凯</t>
  </si>
  <si>
    <t>82002727</t>
  </si>
  <si>
    <t>GABPB1-AS1/miR-519e-5p/NOTCH2通路激活NOTCH信号促进HRHPV感染致癌的分子机制</t>
  </si>
  <si>
    <t>吕明芬</t>
  </si>
  <si>
    <t>82003750</t>
  </si>
  <si>
    <t>AQ-390靶向GSDMD减轻细胞焦亡缓解心肌缺血再灌注损伤的作用及机制研究</t>
  </si>
  <si>
    <t>叶浡之</t>
  </si>
  <si>
    <t>82003831</t>
  </si>
  <si>
    <t>miR-511调控HDGF介导的PI3K/AKT信号通路在汉黄芩素治疗低氧性肺动脉高压中的作用及机制研究</t>
  </si>
  <si>
    <t>吴佩亮</t>
  </si>
  <si>
    <t>82003876</t>
  </si>
  <si>
    <t>浦肯野细胞SK2通道参与布比卡因所致心律失常的机制研究</t>
  </si>
  <si>
    <t>陈鸿飞</t>
  </si>
  <si>
    <t>tPA-超顺磁性动力纳米棒的构建以及对血栓性颅内大动脉闭塞的血流重建作用及机制研究</t>
  </si>
  <si>
    <t>国家自然科学基金（国际(地区)重点合作与交流项目）</t>
  </si>
  <si>
    <t>诸葛启钏</t>
  </si>
  <si>
    <t>左束支区域起搏对犬心脏功能及重构的保护作用</t>
  </si>
  <si>
    <t>吴圣杰</t>
  </si>
  <si>
    <t>82001225</t>
  </si>
  <si>
    <t>TNK-磁性微米棒对急性颈动脉闭塞性缺血性脑卒中的溶栓作用及机制研究</t>
  </si>
  <si>
    <t>黄胜威</t>
  </si>
  <si>
    <t>研究开始年限</t>
  </si>
  <si>
    <t>研究截止年限</t>
  </si>
  <si>
    <t>最终截止时间</t>
  </si>
  <si>
    <t>LGF19H070004</t>
  </si>
  <si>
    <t>肠道共生菌Prevotella histicola通过抗炎作用预防骨质疏松发生的机制研究</t>
  </si>
  <si>
    <t>公益项目/社会发展</t>
  </si>
  <si>
    <t>刘扬波</t>
  </si>
  <si>
    <t>2019</t>
  </si>
  <si>
    <t>2021</t>
  </si>
  <si>
    <t>温州医科大学/附属第一医院、第一临床医学院、信息与工程学院</t>
  </si>
  <si>
    <t>LY19H130001</t>
  </si>
  <si>
    <t>Hedgehog信号通路调控PI3K/AKT/mTOR信号通路的机制验证及联合应用荜茇酰胺类似物CA15与通路抑制剂提高喉癌细胞凋亡的机制探讨</t>
  </si>
  <si>
    <t>省自然科学基金/探索项目/探索一般</t>
  </si>
  <si>
    <t>林刃舆</t>
  </si>
  <si>
    <t>LY19H090014</t>
  </si>
  <si>
    <t>5型磷酸二酯酶抑制剂联合胰岛细胞移植逆转糖尿病周围神经病的机制研究</t>
  </si>
  <si>
    <t>黄欢捷</t>
  </si>
  <si>
    <t>LQ19H010003</t>
  </si>
  <si>
    <t>自噬与低氧性肺动脉高压的关系及姜黄素类似物WZ35的作用</t>
  </si>
  <si>
    <t>省自然科学基金/探索项目/探索青年</t>
  </si>
  <si>
    <t>陈马云</t>
  </si>
  <si>
    <t>LQ19H090011</t>
  </si>
  <si>
    <t>通过抑制HDAC4调控自噬在帕金森病中的神经保护作用及其机制的研究</t>
  </si>
  <si>
    <t>王璐茜</t>
  </si>
  <si>
    <t>LY19H290010</t>
  </si>
  <si>
    <t>线粒体ATP钾离子敏感通道在小鼠肺间质纤维化中的作用及黄芩苷的干预研究</t>
  </si>
  <si>
    <t>陈彦凡</t>
  </si>
  <si>
    <t>LQ19G030013</t>
  </si>
  <si>
    <t>医师多点执业政策对基层医疗服务能力提升及监管研究:以浙江省为例</t>
  </si>
  <si>
    <t>余园园</t>
  </si>
  <si>
    <t>LY19H160028</t>
  </si>
  <si>
    <t>CHAF1B调控HPV E7-pRb途径在宫颈癌发生发展中的作用</t>
  </si>
  <si>
    <t>赵红琴</t>
  </si>
  <si>
    <t>LY19H290007</t>
  </si>
  <si>
    <t>脂氧素受体抑制PI3K/Akt通路改善类风湿关节炎的作用和机制研究</t>
  </si>
  <si>
    <t>张纯武</t>
  </si>
  <si>
    <t>LY20H160010</t>
  </si>
  <si>
    <t>长链非编码RNA AK023507调控CXCR7在乳腺癌转移中的作用机制研究</t>
  </si>
  <si>
    <t>胡孝渠</t>
  </si>
  <si>
    <t>2020</t>
  </si>
  <si>
    <t>2022</t>
  </si>
  <si>
    <t>LY20H070003</t>
  </si>
  <si>
    <t>FBXW7在脂肪代谢中的作用和机制研究</t>
  </si>
  <si>
    <t>顾雪疆</t>
  </si>
  <si>
    <t>LY20H080002</t>
  </si>
  <si>
    <t>B细胞淋巴瘤中AKT通过上调抗凋亡蛋白MCL-1和BCL-XL参与venetoclax耐药的机制研究</t>
  </si>
  <si>
    <t>叶海格</t>
  </si>
  <si>
    <t>LGF20H160018</t>
  </si>
  <si>
    <t>KRAS调控CD276介导肿瘤免疫逃逸的机制研究</t>
  </si>
  <si>
    <t>王斯璐</t>
  </si>
  <si>
    <t>LY20H270015</t>
  </si>
  <si>
    <t>P38 MAPK通路在电针经腺苷途径抑制CIA破骨细胞分化中的作用</t>
  </si>
  <si>
    <t>叶天申</t>
  </si>
  <si>
    <t>LY20H030003</t>
  </si>
  <si>
    <t>神经生长因子基因修饰的脂肪干细胞联合医用生物膜片修复腹外疝及其机制研究</t>
  </si>
  <si>
    <t>陈吉彩</t>
  </si>
  <si>
    <t>LQ20H160015</t>
  </si>
  <si>
    <t>DPP4通过调控脂质代谢影响胰腺癌铁死亡的机制研究</t>
  </si>
  <si>
    <t>王维明</t>
  </si>
  <si>
    <t>LY20H030002</t>
  </si>
  <si>
    <t>FGL2对炎症性肠病中肠道微生物及胆汁酸代谢平衡的调控及机制研究</t>
  </si>
  <si>
    <t>黄智铭</t>
  </si>
  <si>
    <t>LY20H130002</t>
  </si>
  <si>
    <t>Strip1基因缺失对小鼠听觉功能影响的研究</t>
  </si>
  <si>
    <t>陈晓云</t>
  </si>
  <si>
    <t>LGF20B020001</t>
  </si>
  <si>
    <t>特异性DYRK1A激酶抑制剂的设计与抗胃癌活性研究</t>
  </si>
  <si>
    <t>李物兰</t>
  </si>
  <si>
    <t>LGF20H310002</t>
  </si>
  <si>
    <t>新型IKKβ变构抑制剂基于双抗氧化机制对心肌缺血再灌注损伤的保护作用</t>
  </si>
  <si>
    <t>洪承吕</t>
  </si>
  <si>
    <t>LY20H150005</t>
  </si>
  <si>
    <t>脂氧素通过诱导腹腔巨噬细胞极化改善重症急性胰腺炎相关肠衰竭的机制研究</t>
  </si>
  <si>
    <t>李惠萍</t>
  </si>
  <si>
    <t>LQ20H270018</t>
  </si>
  <si>
    <t>Wnt/GSK-3β/Nrf2信号介导电针抑制氧化应激诱导脑缺血再灌注耐受的机制研究</t>
  </si>
  <si>
    <t>骆珊</t>
  </si>
  <si>
    <t>LY20H040007</t>
  </si>
  <si>
    <t>LHCGR基因突变及表达干扰体外受精获卵率的机制研究</t>
  </si>
  <si>
    <t>余蓉</t>
  </si>
  <si>
    <t>LQ20H310003</t>
  </si>
  <si>
    <t>辛伐他汀对抑郁小鼠神经可塑性的影响及其机制研究</t>
  </si>
  <si>
    <t>余旭奔</t>
  </si>
  <si>
    <t>LY20H160011</t>
  </si>
  <si>
    <t>乳腺癌新生抗原疫苗抗肿瘤效应及其机制研究</t>
  </si>
  <si>
    <t>黄关立</t>
  </si>
  <si>
    <t>LQ20H010002</t>
  </si>
  <si>
    <t>结合珠蛋白在PM2.5诱导气道上皮细胞EMT中的作用机制研究</t>
  </si>
  <si>
    <t>陈俊杰</t>
  </si>
  <si>
    <t>LD21H030002</t>
  </si>
  <si>
    <t>miR-223修饰的MSC-exosomes通过CCL3通路介导肝脏巨噬细胞重编程调控NAFLD炎症的机制研究</t>
  </si>
  <si>
    <t>省自然科学基金/重大项目/重大项目</t>
  </si>
  <si>
    <t>陈永平</t>
  </si>
  <si>
    <t>2023</t>
  </si>
  <si>
    <t>LY21H280012</t>
  </si>
  <si>
    <t>青蒿素酯通过LincRNA-PROX1-AS1—AKT1/mTOR轴增强食管癌细胞放射敏感性机制的研究</t>
  </si>
  <si>
    <t>费正华</t>
  </si>
  <si>
    <t>LQ21H110001</t>
  </si>
  <si>
    <t>利拉鲁肽激活AMPKα2-Hif-1α信号通路促糖尿病创口愈合的机制研究</t>
  </si>
  <si>
    <t>黄慧雅</t>
  </si>
  <si>
    <t>LGD21H020005</t>
  </si>
  <si>
    <t>基于糖尿病大鼠“分阶段”慢性肢体缺血模型探讨PICK1调控血管内皮细胞低氧反应性的机制</t>
  </si>
  <si>
    <t>公益项目/实验动物项目</t>
  </si>
  <si>
    <t>王良荣</t>
  </si>
  <si>
    <t>LQ21H090018</t>
  </si>
  <si>
    <t>1,25(OH)2D3调控PARP1/Nrf2/NF-κB通路治疗糖尿病周围神经病的机制研究</t>
  </si>
  <si>
    <t>张万里</t>
  </si>
  <si>
    <t>LQ21H050008</t>
  </si>
  <si>
    <t>载替罗非班/ZNF580基因多功能纳米的构建及其通过促进血管内皮细胞增殖与迁移预防自体动静脉内瘘血栓形成的作用</t>
  </si>
  <si>
    <t>陈绪敏</t>
  </si>
  <si>
    <t>LQ21H160044</t>
  </si>
  <si>
    <t>METTL3介导的TOX4基因m6A修饰调控卵巢癌发生发展的机制研究</t>
  </si>
  <si>
    <t>张徐</t>
  </si>
  <si>
    <t>LY21H040006</t>
  </si>
  <si>
    <t>精子DNA损伤全基因组甲基化谱及BRCA1基因的功能研究</t>
  </si>
  <si>
    <t>倪吴花</t>
  </si>
  <si>
    <t>LQ21H020009</t>
  </si>
  <si>
    <t>GPX4抑制GSDMD介导的细胞焦亡缓解心肌缺血再灌注损伤的作用及机制研究</t>
  </si>
  <si>
    <t>LY21H050005</t>
  </si>
  <si>
    <t>核转录因子Gli2通过Foxm1调控肾成纤维细胞增殖的机制研究</t>
  </si>
  <si>
    <t>陆红</t>
  </si>
  <si>
    <t>LQ21H070003</t>
  </si>
  <si>
    <t>Nrf2调控Drp1介导线粒体质量控制在肌少症发生发展过程中的作用及机制研究</t>
  </si>
  <si>
    <t>黄冬冬</t>
  </si>
  <si>
    <t>LBY21H120001</t>
  </si>
  <si>
    <t xml:space="preserve"> miR-340-5p下调EMP2促进骨髓间充质干细胞通过旁分泌抑制角膜新生血管研究</t>
  </si>
  <si>
    <t>联合基金/北京中卫/探索项目/探索一般</t>
  </si>
  <si>
    <t>蒋自培</t>
  </si>
  <si>
    <t>LY21H060007</t>
  </si>
  <si>
    <t>基于LncRNA-Meg3/miR-200/Ambra1介导的自噬探讨微冰胶-干细胞培养系统在退变椎间盘的机制研究</t>
  </si>
  <si>
    <t>陈春</t>
  </si>
  <si>
    <t>LY21H160058</t>
  </si>
  <si>
    <t>THZ2通过靶向CDK7抗卵巢癌作用及机制研究</t>
  </si>
  <si>
    <t>颜笑健</t>
  </si>
  <si>
    <t>LGD21H070001</t>
  </si>
  <si>
    <t>丁苯酞通过Nrf2/PI3K/Akt信号通路对糖尿病认知功能障碍小鼠的作用和机理研究</t>
  </si>
  <si>
    <t>陈咨苗</t>
  </si>
  <si>
    <t>LQ21H160043</t>
  </si>
  <si>
    <t>Niclosamide衍生物调控ERK-SLC7A5信号轴介导支链氨基酸代谢重编程逆转胰腺癌恶性生物学行为的机制研究</t>
  </si>
  <si>
    <t>金贵花</t>
  </si>
  <si>
    <t>LY21H160057</t>
  </si>
  <si>
    <t>CREB1调控MTHFD2促进叶酸代谢重编程介导葡萄糖压力胁迫下胰腺癌细胞存活的研究</t>
  </si>
  <si>
    <t>蓝林华</t>
  </si>
  <si>
    <t>LQ21H020010</t>
  </si>
  <si>
    <t>FGF10通过诱导心肌再生改善心肌梗死损伤的分子机制研究</t>
  </si>
  <si>
    <t>薛梅</t>
  </si>
  <si>
    <t>LQ21H010002</t>
  </si>
  <si>
    <t>3D成球培养间充质干细胞来源外泌体调节肺缺血再灌注损伤的作用机制研究</t>
  </si>
  <si>
    <t>陈勇</t>
  </si>
  <si>
    <t>LY21H020008</t>
  </si>
  <si>
    <t>SLC12A9 基因调控血管平滑肌张力参与原发性高血压发病的机制研究</t>
  </si>
  <si>
    <t>林以诺</t>
  </si>
  <si>
    <t>LY21H160059</t>
  </si>
  <si>
    <t>Sirt3 介导 AIF 去乙酰化调控一碳代谢重编程促进非小细胞肺癌进展的研究</t>
  </si>
  <si>
    <t>刘瑜</t>
  </si>
  <si>
    <t>LGF21H010009</t>
  </si>
  <si>
    <t>基于机器学习的能谱CT纹理分析在纵隔淋巴结病变定性和诊断中的应用</t>
  </si>
  <si>
    <t>王逸然</t>
  </si>
  <si>
    <t>LY21H060008</t>
  </si>
  <si>
    <t>血小板裂解液基定向孔道水凝胶载荷脂肪干细胞治疗脊髓损伤的应用基础研究</t>
  </si>
  <si>
    <t>王宇</t>
  </si>
  <si>
    <t>LQ21H290006</t>
  </si>
  <si>
    <t>基于AMPK/SIRT1信号通路调控小胶质细胞极化介导电针镇痛机制</t>
  </si>
  <si>
    <t>陈双懂</t>
  </si>
  <si>
    <t>LY21H070003</t>
  </si>
  <si>
    <t>FOXO3过表达干细胞来源sEVs靶向调控BMSCs衰老、治疗骨质疏松的作用及机制</t>
  </si>
  <si>
    <t>朱旻宇</t>
  </si>
  <si>
    <t>LQ21H040010</t>
  </si>
  <si>
    <t>在单精子水平探讨精子DNA损伤与cAMP-CREB/CREM信号通路的关系及其对早期胚胎转录组的影响</t>
  </si>
  <si>
    <t>李燕</t>
  </si>
  <si>
    <t>LY21H050006</t>
  </si>
  <si>
    <t>泛素-蛋白酶体抑制剂MG132通过下调Smad泛素化调节因子2减轻肾移植慢性排斥反应的新机制</t>
  </si>
  <si>
    <t>张岩</t>
  </si>
  <si>
    <t>LQ21H090017</t>
  </si>
  <si>
    <t>虾青素调控SIRT1介导的NF-κB去乙酰化修饰在脓毒症相关性脑病中的作用及机制研究</t>
  </si>
  <si>
    <t>刘旭玲</t>
  </si>
  <si>
    <t>LQ21H150007</t>
  </si>
  <si>
    <t>PICK1调节Keap1自噬性降解激活Nrf-2通路保护脓毒症急性肺损伤的机制研究</t>
  </si>
  <si>
    <t>钱梅姿</t>
  </si>
  <si>
    <t>起止时间</t>
  </si>
  <si>
    <t>负责人</t>
  </si>
  <si>
    <t>余额（元）</t>
  </si>
  <si>
    <t>2020KY179</t>
  </si>
  <si>
    <t>XIAP通过MDM2/p53通路调控急性髓系白血病自噬及生存的机制研究</t>
  </si>
  <si>
    <t>202001--202312</t>
  </si>
  <si>
    <t>章圣辉</t>
  </si>
  <si>
    <t>2020KY177</t>
  </si>
  <si>
    <t>基于PI3K-AKT/RXRA-BCL2通路网络调控的汉黄芩素改善低氧肺动脉高压的机制研究</t>
  </si>
  <si>
    <t>2020KY178</t>
  </si>
  <si>
    <t>脂肪干细胞外泌体通过调控自噬对支气管肺发育不良肺发育的影响</t>
  </si>
  <si>
    <t>孙媛媛</t>
  </si>
  <si>
    <t>2021KY203</t>
  </si>
  <si>
    <t>外泌体介导的Let-7在电针改善骨骼肌萎缩中的机制研究</t>
  </si>
  <si>
    <t>202101--202312</t>
  </si>
  <si>
    <t>苏震</t>
  </si>
  <si>
    <t>2021KY205</t>
  </si>
  <si>
    <t>内毒素耐受通过自噬介导TRIM21泛素化影响脓毒症小鼠巨噬细胞NLRP3炎性小体激活的机制</t>
  </si>
  <si>
    <t>卢明芹</t>
  </si>
  <si>
    <t>2021KY207</t>
  </si>
  <si>
    <t>PD-1+T细胞敲除PD-1基因后回输治疗对肺癌的抗肿瘤效果与机制研究</t>
  </si>
  <si>
    <t>张春红</t>
  </si>
  <si>
    <t>2021KY208</t>
  </si>
  <si>
    <t>《ECMO专科护士岗位胜任力评价体系构建及临床应用研究》</t>
  </si>
  <si>
    <t>王红霞</t>
  </si>
  <si>
    <t>2021KY206</t>
  </si>
  <si>
    <t>基于LncRNA-Meg3/miR-7a-5p/Ambra1介导的自噬探讨BMSCs在激素性股骨头坏死中的作用机制</t>
  </si>
  <si>
    <t>2021KY204</t>
  </si>
  <si>
    <t>基于DRG质控回路和层次分析法的公立医院绩效考核数智化体系构建及预警系统研究</t>
  </si>
  <si>
    <t>毛丽洁</t>
  </si>
  <si>
    <t>WKJ-ZJ-2035</t>
  </si>
  <si>
    <t>基于数字病理图像的胰腺癌异质性自动化定量检测的人工智能算法开发与应用研究</t>
  </si>
  <si>
    <t>2020.01-2023.12</t>
  </si>
  <si>
    <t>施可庆</t>
  </si>
  <si>
    <t>WKJ-ZJ-1929</t>
  </si>
  <si>
    <t>GM-CSF/IL2膜表面修饰的自体膀胱癌细胞疫苗的研究</t>
  </si>
  <si>
    <t>2019.01-2023.12</t>
  </si>
  <si>
    <t>陈国荣</t>
  </si>
  <si>
    <t>WKJ-ZJ-1909</t>
  </si>
  <si>
    <t>人工智能诊断脓毒症凝血紊乱并预测死亡率的研究</t>
  </si>
  <si>
    <t>潘景业</t>
  </si>
  <si>
    <t>WKJ-ZJ-2114</t>
  </si>
  <si>
    <t>氯己定促进肠杆菌科细菌间碳青霉烯耐药基因传播机制及光芬顿技术干预应用研究</t>
  </si>
  <si>
    <t>2021.01-2023.12</t>
  </si>
  <si>
    <t>年度 </t>
  </si>
  <si>
    <t>合同号 </t>
  </si>
  <si>
    <t>申报类别 </t>
  </si>
  <si>
    <t>项目类别 </t>
  </si>
  <si>
    <t>项目名称 </t>
  </si>
  <si>
    <t>负责人 </t>
  </si>
  <si>
    <t>单位 </t>
  </si>
  <si>
    <t>开始时间 </t>
  </si>
  <si>
    <t>结束时间 </t>
  </si>
  <si>
    <t>延期时间 </t>
  </si>
  <si>
    <t>项目状态 </t>
  </si>
  <si>
    <t>2019ZA074</t>
  </si>
  <si>
    <t>中医药科技计划</t>
  </si>
  <si>
    <t>科研基金项目</t>
  </si>
  <si>
    <t>蛇床子素对卵巢癌的抑制作用及其机制研究</t>
  </si>
  <si>
    <t>诸海燕</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</si>
</sst>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yyyy/m/d;@"/>
  </numFmts>
  <fonts count="28">
    <font>
      <sz val="11"/>
      <color theme="1"/>
      <name val="宋体"/>
      <charset val="134"/>
      <scheme val="minor"/>
    </font>
    <font>
      <sz val="9"/>
      <color theme="1"/>
      <name val="微软雅黑"/>
      <charset val="134"/>
    </font>
    <font>
      <b/>
      <sz val="9"/>
      <color theme="1"/>
      <name val="微软雅黑"/>
      <charset val="134"/>
    </font>
    <font>
      <b/>
      <sz val="9"/>
      <color rgb="FF000000"/>
      <name val="微软雅黑"/>
      <charset val="134"/>
    </font>
    <font>
      <sz val="9"/>
      <color rgb="FF000000"/>
      <name val="微软雅黑"/>
      <charset val="134"/>
    </font>
    <font>
      <b/>
      <sz val="9"/>
      <color indexed="8"/>
      <name val="微软雅黑"/>
      <charset val="134"/>
    </font>
    <font>
      <sz val="9"/>
      <name val="微软雅黑"/>
      <charset val="134"/>
    </font>
    <font>
      <sz val="9"/>
      <name val="微软雅黑"/>
      <charset val="128"/>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6">
    <fill>
      <patternFill patternType="none"/>
    </fill>
    <fill>
      <patternFill patternType="gray125"/>
    </fill>
    <fill>
      <patternFill patternType="solid">
        <fgColor theme="5" tint="0.399975585192419"/>
        <bgColor indexed="64"/>
      </patternFill>
    </fill>
    <fill>
      <patternFill patternType="solid">
        <fgColor theme="5" tint="0.8"/>
        <bgColor indexed="64"/>
      </patternFill>
    </fill>
    <fill>
      <patternFill patternType="solid">
        <fgColor rgb="FFFFC000"/>
        <bgColor indexed="64"/>
      </patternFill>
    </fill>
    <fill>
      <patternFill patternType="solid">
        <fgColor theme="5" tint="0.4"/>
        <bgColor indexed="64"/>
      </patternFill>
    </fill>
    <fill>
      <patternFill patternType="solid">
        <fgColor theme="5"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7"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8" borderId="5" applyNumberFormat="0" applyAlignment="0" applyProtection="0">
      <alignment vertical="center"/>
    </xf>
    <xf numFmtId="0" fontId="17" fillId="9" borderId="6" applyNumberFormat="0" applyAlignment="0" applyProtection="0">
      <alignment vertical="center"/>
    </xf>
    <xf numFmtId="0" fontId="18" fillId="9" borderId="5" applyNumberFormat="0" applyAlignment="0" applyProtection="0">
      <alignment vertical="center"/>
    </xf>
    <xf numFmtId="0" fontId="19" fillId="10"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6" borderId="0" applyNumberFormat="0" applyBorder="0" applyAlignment="0" applyProtection="0">
      <alignment vertical="center"/>
    </xf>
    <xf numFmtId="0" fontId="26" fillId="19" borderId="0" applyNumberFormat="0" applyBorder="0" applyAlignment="0" applyProtection="0">
      <alignment vertical="center"/>
    </xf>
    <xf numFmtId="0" fontId="25" fillId="2" borderId="0" applyNumberFormat="0" applyBorder="0" applyAlignment="0" applyProtection="0">
      <alignment vertical="center"/>
    </xf>
    <xf numFmtId="0" fontId="25"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25" fillId="35" borderId="0" applyNumberFormat="0" applyBorder="0" applyAlignment="0" applyProtection="0">
      <alignment vertical="center"/>
    </xf>
    <xf numFmtId="0" fontId="27" fillId="0" borderId="0"/>
    <xf numFmtId="0" fontId="27" fillId="0" borderId="0"/>
    <xf numFmtId="0" fontId="27" fillId="0" borderId="0"/>
  </cellStyleXfs>
  <cellXfs count="70">
    <xf numFmtId="0" fontId="0" fillId="0" borderId="0" xfId="0">
      <alignment vertical="center"/>
    </xf>
    <xf numFmtId="0" fontId="1" fillId="0" borderId="0" xfId="0" applyFont="1" applyFill="1" applyAlignment="1">
      <alignment horizontal="center" vertical="center"/>
    </xf>
    <xf numFmtId="0" fontId="1" fillId="0" borderId="0" xfId="0" applyFont="1" applyAlignment="1">
      <alignment horizontal="center" vertical="center"/>
    </xf>
    <xf numFmtId="10" fontId="1" fillId="0" borderId="0" xfId="0" applyNumberFormat="1" applyFont="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3" borderId="1" xfId="0" applyFont="1" applyFill="1" applyBorder="1" applyAlignment="1">
      <alignment horizontal="center" vertical="center" wrapText="1"/>
    </xf>
    <xf numFmtId="10" fontId="3" fillId="2" borderId="1" xfId="0" applyNumberFormat="1" applyFont="1" applyFill="1" applyBorder="1" applyAlignment="1">
      <alignment horizontal="center" vertical="center"/>
    </xf>
    <xf numFmtId="14" fontId="4" fillId="3" borderId="1" xfId="0" applyNumberFormat="1" applyFont="1" applyFill="1" applyBorder="1" applyAlignment="1">
      <alignment horizontal="center" vertical="center" wrapText="1"/>
    </xf>
    <xf numFmtId="4" fontId="4" fillId="3" borderId="1" xfId="0" applyNumberFormat="1" applyFont="1" applyFill="1" applyBorder="1" applyAlignment="1">
      <alignment horizontal="center" vertical="center" wrapText="1"/>
    </xf>
    <xf numFmtId="10" fontId="4" fillId="3" borderId="1" xfId="0" applyNumberFormat="1" applyFont="1" applyFill="1" applyBorder="1" applyAlignment="1">
      <alignment horizontal="center" vertical="center" wrapText="1"/>
    </xf>
    <xf numFmtId="0" fontId="5" fillId="0" borderId="0" xfId="0" applyFont="1">
      <alignment vertical="center"/>
    </xf>
    <xf numFmtId="0" fontId="1" fillId="0" borderId="0" xfId="0" applyFont="1" applyFill="1">
      <alignment vertical="center"/>
    </xf>
    <xf numFmtId="0" fontId="1" fillId="0" borderId="0" xfId="0" applyFont="1" applyFill="1">
      <alignment vertical="center"/>
    </xf>
    <xf numFmtId="0" fontId="1" fillId="0" borderId="0" xfId="0" applyFont="1">
      <alignment vertical="center"/>
    </xf>
    <xf numFmtId="10" fontId="1" fillId="0" borderId="0" xfId="0" applyNumberFormat="1" applyFont="1">
      <alignment vertical="center"/>
    </xf>
    <xf numFmtId="0" fontId="2" fillId="4"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1" xfId="0" applyFont="1" applyFill="1" applyBorder="1">
      <alignment vertical="center"/>
    </xf>
    <xf numFmtId="4" fontId="4" fillId="5"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1" xfId="0" applyFont="1" applyFill="1" applyBorder="1">
      <alignment vertical="center"/>
    </xf>
    <xf numFmtId="4" fontId="4" fillId="3" borderId="1" xfId="0" applyNumberFormat="1" applyFont="1" applyFill="1" applyBorder="1" applyAlignment="1">
      <alignment horizontal="center" vertical="center"/>
    </xf>
    <xf numFmtId="176" fontId="4" fillId="3" borderId="1" xfId="0" applyNumberFormat="1" applyFont="1" applyFill="1" applyBorder="1" applyAlignment="1">
      <alignment horizontal="center" vertical="center"/>
    </xf>
    <xf numFmtId="10" fontId="2" fillId="4" borderId="1" xfId="0" applyNumberFormat="1" applyFont="1" applyFill="1" applyBorder="1" applyAlignment="1">
      <alignment horizontal="center" vertical="center" wrapText="1"/>
    </xf>
    <xf numFmtId="10" fontId="4" fillId="5" borderId="1" xfId="0" applyNumberFormat="1" applyFont="1" applyFill="1" applyBorder="1" applyAlignment="1">
      <alignment horizontal="center" vertical="center"/>
    </xf>
    <xf numFmtId="10" fontId="4" fillId="3" borderId="1" xfId="0" applyNumberFormat="1" applyFont="1" applyFill="1" applyBorder="1" applyAlignment="1">
      <alignment horizontal="center" vertical="center"/>
    </xf>
    <xf numFmtId="0" fontId="1" fillId="0" borderId="0" xfId="0" applyFont="1" applyAlignment="1">
      <alignment vertical="center" wrapText="1"/>
    </xf>
    <xf numFmtId="0" fontId="1" fillId="0" borderId="0" xfId="0" applyFont="1" applyAlignment="1">
      <alignment horizontal="center" vertical="center" wrapText="1"/>
    </xf>
    <xf numFmtId="177" fontId="1" fillId="0" borderId="0" xfId="0" applyNumberFormat="1" applyFont="1" applyAlignment="1">
      <alignment horizontal="center" vertical="center"/>
    </xf>
    <xf numFmtId="177" fontId="1" fillId="0" borderId="0" xfId="0" applyNumberFormat="1" applyFont="1" applyAlignment="1">
      <alignment vertical="center" wrapText="1"/>
    </xf>
    <xf numFmtId="10" fontId="1" fillId="0" borderId="0" xfId="0" applyNumberFormat="1" applyFont="1" applyAlignment="1">
      <alignment vertical="center" wrapText="1"/>
    </xf>
    <xf numFmtId="0" fontId="4" fillId="6" borderId="1" xfId="0" applyFont="1" applyFill="1" applyBorder="1" applyAlignment="1">
      <alignment horizontal="center" vertical="center"/>
    </xf>
    <xf numFmtId="0" fontId="1"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22" fontId="4" fillId="6"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22" fontId="4" fillId="5" borderId="1" xfId="0" applyNumberFormat="1" applyFont="1" applyFill="1" applyBorder="1" applyAlignment="1">
      <alignment horizontal="center" vertical="center" wrapText="1"/>
    </xf>
    <xf numFmtId="0" fontId="4" fillId="5" borderId="1" xfId="0" applyNumberFormat="1" applyFont="1" applyFill="1" applyBorder="1" applyAlignment="1">
      <alignment horizontal="center" vertical="center" wrapText="1"/>
    </xf>
    <xf numFmtId="177" fontId="2" fillId="4" borderId="1" xfId="0" applyNumberFormat="1" applyFont="1" applyFill="1" applyBorder="1" applyAlignment="1">
      <alignment horizontal="center" vertical="center" wrapText="1"/>
    </xf>
    <xf numFmtId="177" fontId="4" fillId="6" borderId="1" xfId="0" applyNumberFormat="1" applyFont="1" applyFill="1" applyBorder="1" applyAlignment="1">
      <alignment horizontal="center" vertical="center" wrapText="1"/>
    </xf>
    <xf numFmtId="10" fontId="4" fillId="6" borderId="1" xfId="0" applyNumberFormat="1" applyFont="1" applyFill="1" applyBorder="1" applyAlignment="1">
      <alignment horizontal="center" vertical="center" wrapText="1"/>
    </xf>
    <xf numFmtId="177" fontId="4" fillId="5" borderId="1" xfId="0" applyNumberFormat="1" applyFont="1" applyFill="1" applyBorder="1" applyAlignment="1">
      <alignment horizontal="center" vertical="center" wrapText="1"/>
    </xf>
    <xf numFmtId="10" fontId="4" fillId="5" borderId="1" xfId="0" applyNumberFormat="1" applyFont="1" applyFill="1" applyBorder="1" applyAlignment="1">
      <alignment horizontal="center" vertical="center" wrapText="1"/>
    </xf>
    <xf numFmtId="0" fontId="1" fillId="0" borderId="0" xfId="0" applyNumberFormat="1" applyFont="1">
      <alignment vertical="center"/>
    </xf>
    <xf numFmtId="0" fontId="2" fillId="4"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wrapText="1"/>
    </xf>
    <xf numFmtId="0" fontId="6" fillId="3" borderId="1" xfId="51" applyNumberFormat="1" applyFont="1" applyFill="1" applyBorder="1" applyAlignment="1">
      <alignment horizontal="left" vertical="center" wrapText="1"/>
    </xf>
    <xf numFmtId="0" fontId="6" fillId="3" borderId="1" xfId="0" applyNumberFormat="1" applyFont="1" applyFill="1" applyBorder="1" applyAlignment="1">
      <alignment horizontal="left" vertical="center" wrapText="1"/>
    </xf>
    <xf numFmtId="178" fontId="1" fillId="3" borderId="1" xfId="0" applyNumberFormat="1" applyFont="1" applyFill="1" applyBorder="1" applyAlignment="1">
      <alignment horizontal="left" vertical="center" wrapText="1"/>
    </xf>
    <xf numFmtId="0" fontId="1" fillId="3" borderId="1" xfId="0" applyNumberFormat="1" applyFont="1" applyFill="1" applyBorder="1" applyAlignment="1">
      <alignment horizontal="left" vertical="center" wrapText="1"/>
    </xf>
    <xf numFmtId="178" fontId="6" fillId="3" borderId="1" xfId="0" applyNumberFormat="1" applyFont="1" applyFill="1" applyBorder="1" applyAlignment="1">
      <alignment horizontal="left" vertical="center" wrapText="1"/>
    </xf>
    <xf numFmtId="0" fontId="4" fillId="5" borderId="1" xfId="0" applyNumberFormat="1" applyFont="1" applyFill="1" applyBorder="1" applyAlignment="1">
      <alignment horizontal="left" vertical="center" wrapText="1"/>
    </xf>
    <xf numFmtId="0" fontId="6" fillId="5" borderId="1" xfId="51" applyNumberFormat="1" applyFont="1" applyFill="1" applyBorder="1" applyAlignment="1">
      <alignment horizontal="left" vertical="center" wrapText="1"/>
    </xf>
    <xf numFmtId="0" fontId="7" fillId="5" borderId="1" xfId="0" applyNumberFormat="1" applyFont="1" applyFill="1" applyBorder="1" applyAlignment="1">
      <alignment horizontal="left" vertical="center" wrapText="1"/>
    </xf>
    <xf numFmtId="178" fontId="1" fillId="5" borderId="1" xfId="0" applyNumberFormat="1" applyFont="1" applyFill="1" applyBorder="1" applyAlignment="1">
      <alignment horizontal="left" vertical="center" wrapText="1"/>
    </xf>
    <xf numFmtId="0" fontId="7" fillId="3" borderId="1" xfId="0" applyNumberFormat="1" applyFont="1" applyFill="1" applyBorder="1" applyAlignment="1">
      <alignment horizontal="left" vertical="center" wrapText="1"/>
    </xf>
    <xf numFmtId="0" fontId="1" fillId="5" borderId="1" xfId="0" applyNumberFormat="1" applyFont="1" applyFill="1" applyBorder="1" applyAlignment="1">
      <alignment horizontal="left" vertical="center" wrapText="1"/>
    </xf>
    <xf numFmtId="0" fontId="6" fillId="5" borderId="1" xfId="0" applyNumberFormat="1" applyFont="1" applyFill="1" applyBorder="1" applyAlignment="1">
      <alignment horizontal="left" vertical="center" wrapText="1"/>
    </xf>
    <xf numFmtId="178" fontId="6" fillId="5" borderId="1" xfId="0" applyNumberFormat="1" applyFont="1" applyFill="1" applyBorder="1" applyAlignment="1">
      <alignment horizontal="left" vertical="center" wrapText="1"/>
    </xf>
    <xf numFmtId="0" fontId="1" fillId="5" borderId="1" xfId="51" applyNumberFormat="1" applyFont="1" applyFill="1" applyBorder="1" applyAlignment="1">
      <alignment horizontal="left" vertical="center" wrapText="1"/>
    </xf>
    <xf numFmtId="4" fontId="7" fillId="3" borderId="1" xfId="0" applyNumberFormat="1" applyFont="1" applyFill="1" applyBorder="1" applyAlignment="1">
      <alignment horizontal="left" vertical="center" wrapText="1"/>
    </xf>
    <xf numFmtId="4" fontId="4" fillId="6" borderId="1" xfId="0" applyNumberFormat="1" applyFont="1" applyFill="1" applyBorder="1" applyAlignment="1">
      <alignment horizontal="center" vertical="center" wrapText="1"/>
    </xf>
    <xf numFmtId="4" fontId="1" fillId="3" borderId="1" xfId="0" applyNumberFormat="1" applyFont="1" applyFill="1" applyBorder="1" applyAlignment="1">
      <alignment horizontal="left" vertical="center" wrapText="1"/>
    </xf>
    <xf numFmtId="4" fontId="7" fillId="5" borderId="1" xfId="0" applyNumberFormat="1" applyFont="1" applyFill="1" applyBorder="1" applyAlignment="1">
      <alignment horizontal="left" vertical="center" wrapText="1"/>
    </xf>
    <xf numFmtId="4" fontId="4" fillId="5" borderId="1" xfId="0" applyNumberFormat="1" applyFont="1" applyFill="1" applyBorder="1" applyAlignment="1">
      <alignment horizontal="center" vertical="center" wrapText="1"/>
    </xf>
    <xf numFmtId="4" fontId="1" fillId="5" borderId="1" xfId="0" applyNumberFormat="1"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2 2" xfId="50"/>
    <cellStyle name="常规 7" xfId="51"/>
  </cellStyles>
  <dxfs count="1">
    <dxf>
      <fill>
        <patternFill patternType="solid">
          <bgColor rgb="FFFF9900"/>
        </patternFill>
      </fill>
    </dxf>
  </dxfs>
  <tableStyles count="0" defaultTableStyle="TableStyleMedium2" defaultPivotStyle="PivotStyleLight16"/>
  <colors>
    <mruColors>
      <color rgb="00F55A3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workbookViewId="0">
      <selection activeCell="E7" sqref="E7"/>
    </sheetView>
  </sheetViews>
  <sheetFormatPr defaultColWidth="9" defaultRowHeight="13.2"/>
  <cols>
    <col min="1" max="1" width="4.5" style="14" customWidth="1"/>
    <col min="2" max="2" width="12.4444444444444" style="47" customWidth="1"/>
    <col min="3" max="3" width="42.5" style="29" customWidth="1"/>
    <col min="4" max="4" width="11.25" style="30" customWidth="1"/>
    <col min="5" max="5" width="9" style="14"/>
    <col min="6" max="6" width="10.5" style="14" customWidth="1"/>
    <col min="7" max="7" width="11.1111111111111" style="14" customWidth="1"/>
    <col min="8" max="8" width="11.5" style="14" customWidth="1"/>
    <col min="9" max="9" width="12.4444444444444" style="2"/>
    <col min="10" max="10" width="13" style="29" customWidth="1"/>
    <col min="11" max="11" width="13" style="33" customWidth="1"/>
    <col min="12" max="12" width="13" style="29" customWidth="1"/>
    <col min="13" max="16384" width="9" style="14"/>
  </cols>
  <sheetData>
    <row r="1" s="11" customFormat="1" ht="42" customHeight="1" spans="1:12">
      <c r="A1" s="16" t="s">
        <v>0</v>
      </c>
      <c r="B1" s="48" t="s">
        <v>1</v>
      </c>
      <c r="C1" s="16" t="s">
        <v>2</v>
      </c>
      <c r="D1" s="16" t="s">
        <v>3</v>
      </c>
      <c r="E1" s="16" t="s">
        <v>4</v>
      </c>
      <c r="F1" s="16" t="s">
        <v>5</v>
      </c>
      <c r="G1" s="16" t="s">
        <v>6</v>
      </c>
      <c r="H1" s="16" t="s">
        <v>7</v>
      </c>
      <c r="I1" s="16" t="s">
        <v>8</v>
      </c>
      <c r="J1" s="16" t="s">
        <v>9</v>
      </c>
      <c r="K1" s="26" t="s">
        <v>10</v>
      </c>
      <c r="L1" s="16" t="s">
        <v>11</v>
      </c>
    </row>
    <row r="2" ht="27" customHeight="1" spans="1:12">
      <c r="A2" s="34">
        <v>1</v>
      </c>
      <c r="B2" s="49">
        <v>81971142</v>
      </c>
      <c r="C2" s="49" t="s">
        <v>12</v>
      </c>
      <c r="D2" s="50" t="s">
        <v>13</v>
      </c>
      <c r="E2" s="51" t="s">
        <v>14</v>
      </c>
      <c r="F2" s="52">
        <v>43831</v>
      </c>
      <c r="G2" s="52">
        <v>45291</v>
      </c>
      <c r="H2" s="34" t="s">
        <v>15</v>
      </c>
      <c r="I2" s="64">
        <v>550000</v>
      </c>
      <c r="J2" s="65">
        <v>427085.35</v>
      </c>
      <c r="K2" s="44">
        <f>J2/I2</f>
        <v>0.776518818181818</v>
      </c>
      <c r="L2" s="36" t="s">
        <v>16</v>
      </c>
    </row>
    <row r="3" ht="27" customHeight="1" spans="1:12">
      <c r="A3" s="34">
        <v>2</v>
      </c>
      <c r="B3" s="53" t="s">
        <v>17</v>
      </c>
      <c r="C3" s="53" t="s">
        <v>18</v>
      </c>
      <c r="D3" s="51" t="s">
        <v>19</v>
      </c>
      <c r="E3" s="53" t="s">
        <v>20</v>
      </c>
      <c r="F3" s="52">
        <v>44197</v>
      </c>
      <c r="G3" s="54">
        <v>45291</v>
      </c>
      <c r="H3" s="34" t="s">
        <v>15</v>
      </c>
      <c r="I3" s="66">
        <v>240000</v>
      </c>
      <c r="J3" s="65">
        <v>169103.24</v>
      </c>
      <c r="K3" s="44">
        <f t="shared" ref="K3:K22" si="0">J3/I3</f>
        <v>0.704596833333333</v>
      </c>
      <c r="L3" s="36" t="s">
        <v>16</v>
      </c>
    </row>
    <row r="4" ht="27" customHeight="1" spans="1:12">
      <c r="A4" s="17">
        <v>3</v>
      </c>
      <c r="B4" s="55">
        <v>81970066</v>
      </c>
      <c r="C4" s="55" t="s">
        <v>21</v>
      </c>
      <c r="D4" s="56" t="s">
        <v>13</v>
      </c>
      <c r="E4" s="57" t="s">
        <v>22</v>
      </c>
      <c r="F4" s="58">
        <v>43831</v>
      </c>
      <c r="G4" s="58">
        <v>45291</v>
      </c>
      <c r="H4" s="17" t="s">
        <v>15</v>
      </c>
      <c r="I4" s="67">
        <v>550000</v>
      </c>
      <c r="J4" s="68">
        <v>160913.78</v>
      </c>
      <c r="K4" s="46">
        <f t="shared" si="0"/>
        <v>0.292570509090909</v>
      </c>
      <c r="L4" s="39" t="s">
        <v>16</v>
      </c>
    </row>
    <row r="5" ht="27" customHeight="1" spans="1:12">
      <c r="A5" s="34">
        <v>4</v>
      </c>
      <c r="B5" s="49">
        <v>81970527</v>
      </c>
      <c r="C5" s="49" t="s">
        <v>23</v>
      </c>
      <c r="D5" s="50" t="s">
        <v>13</v>
      </c>
      <c r="E5" s="51" t="s">
        <v>24</v>
      </c>
      <c r="F5" s="52">
        <v>43831</v>
      </c>
      <c r="G5" s="52">
        <v>45291</v>
      </c>
      <c r="H5" s="34" t="s">
        <v>15</v>
      </c>
      <c r="I5" s="64">
        <v>550000</v>
      </c>
      <c r="J5" s="65">
        <v>517293.51</v>
      </c>
      <c r="K5" s="44">
        <f t="shared" si="0"/>
        <v>0.940533654545455</v>
      </c>
      <c r="L5" s="36" t="s">
        <v>16</v>
      </c>
    </row>
    <row r="6" ht="27" customHeight="1" spans="1:12">
      <c r="A6" s="34">
        <v>5</v>
      </c>
      <c r="B6" s="49">
        <v>81971850</v>
      </c>
      <c r="C6" s="49" t="s">
        <v>25</v>
      </c>
      <c r="D6" s="50" t="s">
        <v>13</v>
      </c>
      <c r="E6" s="59" t="s">
        <v>26</v>
      </c>
      <c r="F6" s="52">
        <v>43831</v>
      </c>
      <c r="G6" s="52">
        <v>45291</v>
      </c>
      <c r="H6" s="34" t="s">
        <v>15</v>
      </c>
      <c r="I6" s="64">
        <v>550000</v>
      </c>
      <c r="J6" s="65">
        <v>498944.49</v>
      </c>
      <c r="K6" s="44">
        <f t="shared" si="0"/>
        <v>0.9071718</v>
      </c>
      <c r="L6" s="36" t="s">
        <v>16</v>
      </c>
    </row>
    <row r="7" ht="27" customHeight="1" spans="1:12">
      <c r="A7" s="34">
        <v>6</v>
      </c>
      <c r="B7" s="49">
        <v>81971894</v>
      </c>
      <c r="C7" s="49" t="s">
        <v>27</v>
      </c>
      <c r="D7" s="50" t="s">
        <v>13</v>
      </c>
      <c r="E7" s="59" t="s">
        <v>28</v>
      </c>
      <c r="F7" s="52">
        <v>43831</v>
      </c>
      <c r="G7" s="52">
        <v>45291</v>
      </c>
      <c r="H7" s="34" t="s">
        <v>15</v>
      </c>
      <c r="I7" s="64">
        <v>550000</v>
      </c>
      <c r="J7" s="65">
        <v>523202.11</v>
      </c>
      <c r="K7" s="44">
        <f t="shared" si="0"/>
        <v>0.951276563636364</v>
      </c>
      <c r="L7" s="36" t="s">
        <v>16</v>
      </c>
    </row>
    <row r="8" ht="27" customHeight="1" spans="1:12">
      <c r="A8" s="34">
        <v>7</v>
      </c>
      <c r="B8" s="49">
        <v>81971986</v>
      </c>
      <c r="C8" s="49" t="s">
        <v>29</v>
      </c>
      <c r="D8" s="50" t="s">
        <v>13</v>
      </c>
      <c r="E8" s="59" t="s">
        <v>30</v>
      </c>
      <c r="F8" s="52">
        <v>43831</v>
      </c>
      <c r="G8" s="52">
        <v>45291</v>
      </c>
      <c r="H8" s="34" t="s">
        <v>15</v>
      </c>
      <c r="I8" s="64">
        <v>550000</v>
      </c>
      <c r="J8" s="65">
        <v>547949.31</v>
      </c>
      <c r="K8" s="44">
        <f t="shared" si="0"/>
        <v>0.996271472727273</v>
      </c>
      <c r="L8" s="36" t="s">
        <v>16</v>
      </c>
    </row>
    <row r="9" ht="27" customHeight="1" spans="1:12">
      <c r="A9" s="34">
        <v>8</v>
      </c>
      <c r="B9" s="49">
        <v>81971991</v>
      </c>
      <c r="C9" s="49" t="s">
        <v>31</v>
      </c>
      <c r="D9" s="50" t="s">
        <v>13</v>
      </c>
      <c r="E9" s="59" t="s">
        <v>32</v>
      </c>
      <c r="F9" s="52">
        <v>43831</v>
      </c>
      <c r="G9" s="52">
        <v>45291</v>
      </c>
      <c r="H9" s="34" t="s">
        <v>15</v>
      </c>
      <c r="I9" s="64">
        <v>550000</v>
      </c>
      <c r="J9" s="65">
        <v>495935.21</v>
      </c>
      <c r="K9" s="44">
        <f t="shared" si="0"/>
        <v>0.901700381818182</v>
      </c>
      <c r="L9" s="36" t="s">
        <v>16</v>
      </c>
    </row>
    <row r="10" ht="27" customHeight="1" spans="1:12">
      <c r="A10" s="34">
        <v>9</v>
      </c>
      <c r="B10" s="49">
        <v>81972648</v>
      </c>
      <c r="C10" s="49" t="s">
        <v>33</v>
      </c>
      <c r="D10" s="50" t="s">
        <v>13</v>
      </c>
      <c r="E10" s="59" t="s">
        <v>34</v>
      </c>
      <c r="F10" s="52">
        <v>43831</v>
      </c>
      <c r="G10" s="52">
        <v>45291</v>
      </c>
      <c r="H10" s="34" t="s">
        <v>15</v>
      </c>
      <c r="I10" s="64">
        <v>550000</v>
      </c>
      <c r="J10" s="65">
        <v>365996.55</v>
      </c>
      <c r="K10" s="44">
        <f t="shared" si="0"/>
        <v>0.665448272727273</v>
      </c>
      <c r="L10" s="36" t="s">
        <v>16</v>
      </c>
    </row>
    <row r="11" ht="27" customHeight="1" spans="1:12">
      <c r="A11" s="17">
        <v>10</v>
      </c>
      <c r="B11" s="55">
        <v>81973620</v>
      </c>
      <c r="C11" s="55" t="s">
        <v>35</v>
      </c>
      <c r="D11" s="56" t="s">
        <v>13</v>
      </c>
      <c r="E11" s="57" t="s">
        <v>36</v>
      </c>
      <c r="F11" s="58">
        <v>43831</v>
      </c>
      <c r="G11" s="58">
        <v>45291</v>
      </c>
      <c r="H11" s="17" t="s">
        <v>15</v>
      </c>
      <c r="I11" s="67">
        <v>550000</v>
      </c>
      <c r="J11" s="68">
        <v>127181.7</v>
      </c>
      <c r="K11" s="46">
        <f t="shared" si="0"/>
        <v>0.231239454545455</v>
      </c>
      <c r="L11" s="39" t="s">
        <v>16</v>
      </c>
    </row>
    <row r="12" ht="27" customHeight="1" spans="1:12">
      <c r="A12" s="34">
        <v>11</v>
      </c>
      <c r="B12" s="49">
        <v>81974312</v>
      </c>
      <c r="C12" s="49" t="s">
        <v>37</v>
      </c>
      <c r="D12" s="50" t="s">
        <v>13</v>
      </c>
      <c r="E12" s="59" t="s">
        <v>38</v>
      </c>
      <c r="F12" s="52">
        <v>43831</v>
      </c>
      <c r="G12" s="52">
        <v>45291</v>
      </c>
      <c r="H12" s="34" t="s">
        <v>15</v>
      </c>
      <c r="I12" s="64">
        <v>550000</v>
      </c>
      <c r="J12" s="65">
        <v>476639.5</v>
      </c>
      <c r="K12" s="44">
        <f t="shared" si="0"/>
        <v>0.866617272727273</v>
      </c>
      <c r="L12" s="36" t="s">
        <v>16</v>
      </c>
    </row>
    <row r="13" ht="27" customHeight="1" spans="1:12">
      <c r="A13" s="17">
        <v>12</v>
      </c>
      <c r="B13" s="60" t="s">
        <v>39</v>
      </c>
      <c r="C13" s="60" t="s">
        <v>40</v>
      </c>
      <c r="D13" s="61" t="s">
        <v>19</v>
      </c>
      <c r="E13" s="60" t="s">
        <v>41</v>
      </c>
      <c r="F13" s="58">
        <v>44197</v>
      </c>
      <c r="G13" s="62">
        <v>45291</v>
      </c>
      <c r="H13" s="17" t="s">
        <v>15</v>
      </c>
      <c r="I13" s="69">
        <v>240000</v>
      </c>
      <c r="J13" s="68">
        <v>20690</v>
      </c>
      <c r="K13" s="46">
        <f t="shared" si="0"/>
        <v>0.0862083333333333</v>
      </c>
      <c r="L13" s="39" t="s">
        <v>16</v>
      </c>
    </row>
    <row r="14" ht="27" customHeight="1" spans="1:12">
      <c r="A14" s="17">
        <v>13</v>
      </c>
      <c r="B14" s="60" t="s">
        <v>42</v>
      </c>
      <c r="C14" s="60" t="s">
        <v>43</v>
      </c>
      <c r="D14" s="61" t="s">
        <v>19</v>
      </c>
      <c r="E14" s="60" t="s">
        <v>44</v>
      </c>
      <c r="F14" s="58">
        <v>44197</v>
      </c>
      <c r="G14" s="62">
        <v>45291</v>
      </c>
      <c r="H14" s="17" t="s">
        <v>15</v>
      </c>
      <c r="I14" s="69">
        <v>240000</v>
      </c>
      <c r="J14" s="68">
        <v>49322.31</v>
      </c>
      <c r="K14" s="46">
        <f t="shared" si="0"/>
        <v>0.205509625</v>
      </c>
      <c r="L14" s="39" t="s">
        <v>16</v>
      </c>
    </row>
    <row r="15" ht="27" customHeight="1" spans="1:12">
      <c r="A15" s="34">
        <v>14</v>
      </c>
      <c r="B15" s="53" t="s">
        <v>45</v>
      </c>
      <c r="C15" s="53" t="s">
        <v>46</v>
      </c>
      <c r="D15" s="51" t="s">
        <v>19</v>
      </c>
      <c r="E15" s="53" t="s">
        <v>47</v>
      </c>
      <c r="F15" s="52">
        <v>44197</v>
      </c>
      <c r="G15" s="54">
        <v>45291</v>
      </c>
      <c r="H15" s="34" t="s">
        <v>15</v>
      </c>
      <c r="I15" s="66">
        <v>240000</v>
      </c>
      <c r="J15" s="65">
        <v>171007.7</v>
      </c>
      <c r="K15" s="44">
        <f t="shared" si="0"/>
        <v>0.712532083333333</v>
      </c>
      <c r="L15" s="36" t="s">
        <v>16</v>
      </c>
    </row>
    <row r="16" ht="27" customHeight="1" spans="1:12">
      <c r="A16" s="34">
        <v>15</v>
      </c>
      <c r="B16" s="53" t="s">
        <v>48</v>
      </c>
      <c r="C16" s="53" t="s">
        <v>49</v>
      </c>
      <c r="D16" s="51" t="s">
        <v>19</v>
      </c>
      <c r="E16" s="53" t="s">
        <v>50</v>
      </c>
      <c r="F16" s="52">
        <v>44197</v>
      </c>
      <c r="G16" s="54">
        <v>45291</v>
      </c>
      <c r="H16" s="34" t="s">
        <v>15</v>
      </c>
      <c r="I16" s="66">
        <v>240000</v>
      </c>
      <c r="J16" s="65">
        <v>206138</v>
      </c>
      <c r="K16" s="44">
        <f t="shared" si="0"/>
        <v>0.858908333333333</v>
      </c>
      <c r="L16" s="36" t="s">
        <v>16</v>
      </c>
    </row>
    <row r="17" ht="27" customHeight="1" spans="1:12">
      <c r="A17" s="34">
        <v>16</v>
      </c>
      <c r="B17" s="53" t="s">
        <v>51</v>
      </c>
      <c r="C17" s="53" t="s">
        <v>52</v>
      </c>
      <c r="D17" s="51" t="s">
        <v>19</v>
      </c>
      <c r="E17" s="53" t="s">
        <v>53</v>
      </c>
      <c r="F17" s="52">
        <v>44197</v>
      </c>
      <c r="G17" s="54">
        <v>45291</v>
      </c>
      <c r="H17" s="34" t="s">
        <v>15</v>
      </c>
      <c r="I17" s="66">
        <v>240000</v>
      </c>
      <c r="J17" s="65">
        <v>126502.47</v>
      </c>
      <c r="K17" s="44">
        <f t="shared" si="0"/>
        <v>0.527093625</v>
      </c>
      <c r="L17" s="36" t="s">
        <v>16</v>
      </c>
    </row>
    <row r="18" ht="27" customHeight="1" spans="1:12">
      <c r="A18" s="17">
        <v>17</v>
      </c>
      <c r="B18" s="60" t="s">
        <v>54</v>
      </c>
      <c r="C18" s="60" t="s">
        <v>55</v>
      </c>
      <c r="D18" s="61" t="s">
        <v>19</v>
      </c>
      <c r="E18" s="60" t="s">
        <v>56</v>
      </c>
      <c r="F18" s="58">
        <v>44197</v>
      </c>
      <c r="G18" s="62">
        <v>45291</v>
      </c>
      <c r="H18" s="17" t="s">
        <v>15</v>
      </c>
      <c r="I18" s="69">
        <v>240000</v>
      </c>
      <c r="J18" s="68">
        <v>94157</v>
      </c>
      <c r="K18" s="46">
        <f t="shared" si="0"/>
        <v>0.392320833333333</v>
      </c>
      <c r="L18" s="39" t="s">
        <v>16</v>
      </c>
    </row>
    <row r="19" ht="27" customHeight="1" spans="1:12">
      <c r="A19" s="17">
        <v>18</v>
      </c>
      <c r="B19" s="60" t="s">
        <v>57</v>
      </c>
      <c r="C19" s="60" t="s">
        <v>58</v>
      </c>
      <c r="D19" s="61" t="s">
        <v>19</v>
      </c>
      <c r="E19" s="60" t="s">
        <v>59</v>
      </c>
      <c r="F19" s="58">
        <v>44197</v>
      </c>
      <c r="G19" s="62">
        <v>45291</v>
      </c>
      <c r="H19" s="17" t="s">
        <v>15</v>
      </c>
      <c r="I19" s="69">
        <v>240000</v>
      </c>
      <c r="J19" s="68">
        <v>9108</v>
      </c>
      <c r="K19" s="46">
        <f t="shared" si="0"/>
        <v>0.03795</v>
      </c>
      <c r="L19" s="39" t="s">
        <v>16</v>
      </c>
    </row>
    <row r="20" ht="27" customHeight="1" spans="1:12">
      <c r="A20" s="17">
        <v>19</v>
      </c>
      <c r="B20" s="60">
        <v>81820108011</v>
      </c>
      <c r="C20" s="63" t="s">
        <v>60</v>
      </c>
      <c r="D20" s="60" t="s">
        <v>61</v>
      </c>
      <c r="E20" s="60" t="s">
        <v>62</v>
      </c>
      <c r="F20" s="58">
        <v>43466</v>
      </c>
      <c r="G20" s="62">
        <v>45291</v>
      </c>
      <c r="H20" s="17" t="s">
        <v>15</v>
      </c>
      <c r="I20" s="69">
        <v>2400000</v>
      </c>
      <c r="J20" s="68">
        <v>1056019.6</v>
      </c>
      <c r="K20" s="46">
        <f t="shared" si="0"/>
        <v>0.440008166666667</v>
      </c>
      <c r="L20" s="39" t="s">
        <v>16</v>
      </c>
    </row>
    <row r="21" ht="27" customHeight="1" spans="1:12">
      <c r="A21" s="17">
        <v>20</v>
      </c>
      <c r="B21" s="60">
        <v>81900345</v>
      </c>
      <c r="C21" s="60" t="s">
        <v>63</v>
      </c>
      <c r="D21" s="61" t="s">
        <v>19</v>
      </c>
      <c r="E21" s="60" t="s">
        <v>64</v>
      </c>
      <c r="F21" s="58">
        <v>43831</v>
      </c>
      <c r="G21" s="62">
        <v>45291</v>
      </c>
      <c r="H21" s="17" t="s">
        <v>15</v>
      </c>
      <c r="I21" s="69">
        <v>210000</v>
      </c>
      <c r="J21" s="68">
        <v>77700</v>
      </c>
      <c r="K21" s="46">
        <f t="shared" si="0"/>
        <v>0.37</v>
      </c>
      <c r="L21" s="39" t="s">
        <v>16</v>
      </c>
    </row>
    <row r="22" ht="27" customHeight="1" spans="1:12">
      <c r="A22" s="17">
        <v>21</v>
      </c>
      <c r="B22" s="60" t="s">
        <v>65</v>
      </c>
      <c r="C22" s="60" t="s">
        <v>66</v>
      </c>
      <c r="D22" s="61" t="s">
        <v>19</v>
      </c>
      <c r="E22" s="60" t="s">
        <v>67</v>
      </c>
      <c r="F22" s="58">
        <v>44197</v>
      </c>
      <c r="G22" s="62">
        <v>45291</v>
      </c>
      <c r="H22" s="17" t="s">
        <v>15</v>
      </c>
      <c r="I22" s="69">
        <v>240000</v>
      </c>
      <c r="J22" s="68">
        <v>10338</v>
      </c>
      <c r="K22" s="46">
        <f t="shared" si="0"/>
        <v>0.043075</v>
      </c>
      <c r="L22" s="39" t="s">
        <v>16</v>
      </c>
    </row>
  </sheetData>
  <autoFilter ref="B1:L22">
    <extLst/>
  </autoFilter>
  <sortState ref="B6:L180">
    <sortCondition ref="D1:D180"/>
  </sortState>
  <conditionalFormatting sqref="C2:C22">
    <cfRule type="duplicateValues" dxfId="0" priority="1"/>
  </conditionalFormatting>
  <conditionalFormatting sqref="B2:B19 B22">
    <cfRule type="duplicateValues" dxfId="0" priority="2"/>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6"/>
  <sheetViews>
    <sheetView zoomScale="80" zoomScaleNormal="80" topLeftCell="B1" workbookViewId="0">
      <selection activeCell="C5" sqref="C5"/>
    </sheetView>
  </sheetViews>
  <sheetFormatPr defaultColWidth="9" defaultRowHeight="13.2"/>
  <cols>
    <col min="1" max="1" width="4.5" style="14" customWidth="1"/>
    <col min="2" max="2" width="10.1296296296296" style="14" customWidth="1"/>
    <col min="3" max="3" width="42.5" style="29" customWidth="1"/>
    <col min="4" max="4" width="11.25" style="30" customWidth="1"/>
    <col min="5" max="5" width="9" style="14"/>
    <col min="6" max="6" width="10.5" style="14" customWidth="1"/>
    <col min="7" max="7" width="9.62962962962963" style="14" customWidth="1"/>
    <col min="8" max="8" width="14.3333333333333" style="14" customWidth="1"/>
    <col min="9" max="9" width="11.5" style="14" customWidth="1"/>
    <col min="10" max="10" width="12.7777777777778" style="31"/>
    <col min="11" max="11" width="13" style="32" customWidth="1"/>
    <col min="12" max="12" width="13" style="33" customWidth="1"/>
    <col min="13" max="13" width="13" style="29" customWidth="1"/>
    <col min="14" max="16384" width="9" style="14"/>
  </cols>
  <sheetData>
    <row r="1" s="11" customFormat="1" ht="42" customHeight="1" spans="1:13">
      <c r="A1" s="16" t="s">
        <v>0</v>
      </c>
      <c r="B1" s="16" t="s">
        <v>1</v>
      </c>
      <c r="C1" s="16" t="s">
        <v>2</v>
      </c>
      <c r="D1" s="16" t="s">
        <v>3</v>
      </c>
      <c r="E1" s="16" t="s">
        <v>4</v>
      </c>
      <c r="F1" s="16" t="s">
        <v>68</v>
      </c>
      <c r="G1" s="16" t="s">
        <v>69</v>
      </c>
      <c r="H1" s="16" t="s">
        <v>70</v>
      </c>
      <c r="I1" s="16" t="s">
        <v>7</v>
      </c>
      <c r="J1" s="42" t="s">
        <v>8</v>
      </c>
      <c r="K1" s="42" t="s">
        <v>9</v>
      </c>
      <c r="L1" s="26" t="s">
        <v>10</v>
      </c>
      <c r="M1" s="16" t="s">
        <v>11</v>
      </c>
    </row>
    <row r="2" ht="27" customHeight="1" spans="1:13">
      <c r="A2" s="34">
        <v>1</v>
      </c>
      <c r="B2" s="35" t="s">
        <v>71</v>
      </c>
      <c r="C2" s="36" t="s">
        <v>72</v>
      </c>
      <c r="D2" s="36" t="s">
        <v>73</v>
      </c>
      <c r="E2" s="36" t="s">
        <v>74</v>
      </c>
      <c r="F2" s="37" t="s">
        <v>75</v>
      </c>
      <c r="G2" s="37" t="s">
        <v>76</v>
      </c>
      <c r="H2" s="37">
        <v>45291</v>
      </c>
      <c r="I2" s="37" t="s">
        <v>15</v>
      </c>
      <c r="J2" s="43">
        <v>100000</v>
      </c>
      <c r="K2" s="43">
        <v>84564.36</v>
      </c>
      <c r="L2" s="44">
        <f t="shared" ref="L2:L8" si="0">K2/J2</f>
        <v>0.8456436</v>
      </c>
      <c r="M2" s="37" t="s">
        <v>77</v>
      </c>
    </row>
    <row r="3" ht="27" customHeight="1" spans="1:13">
      <c r="A3" s="17">
        <v>2</v>
      </c>
      <c r="B3" s="38" t="s">
        <v>78</v>
      </c>
      <c r="C3" s="39" t="s">
        <v>79</v>
      </c>
      <c r="D3" s="39" t="s">
        <v>80</v>
      </c>
      <c r="E3" s="39" t="s">
        <v>81</v>
      </c>
      <c r="F3" s="40" t="s">
        <v>75</v>
      </c>
      <c r="G3" s="40" t="s">
        <v>76</v>
      </c>
      <c r="H3" s="40">
        <v>45291</v>
      </c>
      <c r="I3" s="40" t="s">
        <v>15</v>
      </c>
      <c r="J3" s="45">
        <v>90000</v>
      </c>
      <c r="K3" s="45">
        <v>31250.1</v>
      </c>
      <c r="L3" s="46">
        <f t="shared" si="0"/>
        <v>0.347223333333333</v>
      </c>
      <c r="M3" s="40" t="s">
        <v>77</v>
      </c>
    </row>
    <row r="4" ht="27" customHeight="1" spans="1:13">
      <c r="A4" s="17">
        <v>3</v>
      </c>
      <c r="B4" s="38" t="s">
        <v>82</v>
      </c>
      <c r="C4" s="39" t="s">
        <v>83</v>
      </c>
      <c r="D4" s="39" t="s">
        <v>80</v>
      </c>
      <c r="E4" s="39" t="s">
        <v>84</v>
      </c>
      <c r="F4" s="40" t="s">
        <v>75</v>
      </c>
      <c r="G4" s="40" t="s">
        <v>76</v>
      </c>
      <c r="H4" s="40">
        <v>45291</v>
      </c>
      <c r="I4" s="40" t="s">
        <v>15</v>
      </c>
      <c r="J4" s="45">
        <v>90000</v>
      </c>
      <c r="K4" s="45">
        <v>53000</v>
      </c>
      <c r="L4" s="46">
        <f t="shared" si="0"/>
        <v>0.588888888888889</v>
      </c>
      <c r="M4" s="40" t="s">
        <v>77</v>
      </c>
    </row>
    <row r="5" ht="27" customHeight="1" spans="1:13">
      <c r="A5" s="34">
        <v>4</v>
      </c>
      <c r="B5" s="35" t="s">
        <v>85</v>
      </c>
      <c r="C5" s="36" t="s">
        <v>86</v>
      </c>
      <c r="D5" s="36" t="s">
        <v>87</v>
      </c>
      <c r="E5" s="36" t="s">
        <v>88</v>
      </c>
      <c r="F5" s="37" t="s">
        <v>75</v>
      </c>
      <c r="G5" s="37" t="s">
        <v>76</v>
      </c>
      <c r="H5" s="37">
        <v>45291</v>
      </c>
      <c r="I5" s="37" t="s">
        <v>15</v>
      </c>
      <c r="J5" s="43">
        <v>90000</v>
      </c>
      <c r="K5" s="43">
        <v>72886</v>
      </c>
      <c r="L5" s="44">
        <f t="shared" si="0"/>
        <v>0.809844444444444</v>
      </c>
      <c r="M5" s="37" t="s">
        <v>77</v>
      </c>
    </row>
    <row r="6" ht="27" customHeight="1" spans="1:13">
      <c r="A6" s="17">
        <v>5</v>
      </c>
      <c r="B6" s="38" t="s">
        <v>89</v>
      </c>
      <c r="C6" s="39" t="s">
        <v>90</v>
      </c>
      <c r="D6" s="39" t="s">
        <v>87</v>
      </c>
      <c r="E6" s="39" t="s">
        <v>91</v>
      </c>
      <c r="F6" s="40" t="s">
        <v>75</v>
      </c>
      <c r="G6" s="40" t="s">
        <v>76</v>
      </c>
      <c r="H6" s="40">
        <v>45291</v>
      </c>
      <c r="I6" s="40" t="s">
        <v>15</v>
      </c>
      <c r="J6" s="45">
        <v>60000</v>
      </c>
      <c r="K6" s="45">
        <v>7200</v>
      </c>
      <c r="L6" s="46">
        <f t="shared" si="0"/>
        <v>0.12</v>
      </c>
      <c r="M6" s="40" t="s">
        <v>77</v>
      </c>
    </row>
    <row r="7" ht="27" customHeight="1" spans="1:13">
      <c r="A7" s="34">
        <v>6</v>
      </c>
      <c r="B7" s="35" t="s">
        <v>92</v>
      </c>
      <c r="C7" s="36" t="s">
        <v>93</v>
      </c>
      <c r="D7" s="36" t="s">
        <v>80</v>
      </c>
      <c r="E7" s="36" t="s">
        <v>94</v>
      </c>
      <c r="F7" s="37" t="s">
        <v>75</v>
      </c>
      <c r="G7" s="37" t="s">
        <v>76</v>
      </c>
      <c r="H7" s="37">
        <v>45291</v>
      </c>
      <c r="I7" s="37" t="s">
        <v>15</v>
      </c>
      <c r="J7" s="43">
        <v>90000</v>
      </c>
      <c r="K7" s="43">
        <v>70681</v>
      </c>
      <c r="L7" s="44">
        <f t="shared" si="0"/>
        <v>0.785344444444444</v>
      </c>
      <c r="M7" s="37" t="s">
        <v>77</v>
      </c>
    </row>
    <row r="8" ht="27" customHeight="1" spans="1:13">
      <c r="A8" s="34">
        <v>7</v>
      </c>
      <c r="B8" s="35" t="s">
        <v>95</v>
      </c>
      <c r="C8" s="36" t="s">
        <v>96</v>
      </c>
      <c r="D8" s="36" t="s">
        <v>87</v>
      </c>
      <c r="E8" s="36" t="s">
        <v>97</v>
      </c>
      <c r="F8" s="37" t="s">
        <v>75</v>
      </c>
      <c r="G8" s="37" t="s">
        <v>76</v>
      </c>
      <c r="H8" s="37">
        <v>45291</v>
      </c>
      <c r="I8" s="37" t="s">
        <v>15</v>
      </c>
      <c r="J8" s="43">
        <v>60000</v>
      </c>
      <c r="K8" s="43">
        <v>51874.53</v>
      </c>
      <c r="L8" s="44">
        <f t="shared" si="0"/>
        <v>0.8645755</v>
      </c>
      <c r="M8" s="37" t="s">
        <v>77</v>
      </c>
    </row>
    <row r="9" ht="27" customHeight="1" spans="1:13">
      <c r="A9" s="17">
        <v>8</v>
      </c>
      <c r="B9" s="38" t="s">
        <v>98</v>
      </c>
      <c r="C9" s="39" t="s">
        <v>99</v>
      </c>
      <c r="D9" s="39" t="s">
        <v>80</v>
      </c>
      <c r="E9" s="39" t="s">
        <v>100</v>
      </c>
      <c r="F9" s="40" t="s">
        <v>75</v>
      </c>
      <c r="G9" s="40" t="s">
        <v>76</v>
      </c>
      <c r="H9" s="40">
        <v>45291</v>
      </c>
      <c r="I9" s="40" t="s">
        <v>15</v>
      </c>
      <c r="J9" s="45">
        <v>90000</v>
      </c>
      <c r="K9" s="45">
        <v>55272.5</v>
      </c>
      <c r="L9" s="46">
        <f t="shared" ref="L9:L56" si="1">K9/J9</f>
        <v>0.614138888888889</v>
      </c>
      <c r="M9" s="40" t="s">
        <v>77</v>
      </c>
    </row>
    <row r="10" ht="27" customHeight="1" spans="1:13">
      <c r="A10" s="34">
        <v>9</v>
      </c>
      <c r="B10" s="35" t="s">
        <v>101</v>
      </c>
      <c r="C10" s="36" t="s">
        <v>102</v>
      </c>
      <c r="D10" s="36" t="s">
        <v>80</v>
      </c>
      <c r="E10" s="36" t="s">
        <v>103</v>
      </c>
      <c r="F10" s="37" t="s">
        <v>75</v>
      </c>
      <c r="G10" s="37" t="s">
        <v>76</v>
      </c>
      <c r="H10" s="37">
        <v>45291</v>
      </c>
      <c r="I10" s="37" t="s">
        <v>15</v>
      </c>
      <c r="J10" s="43">
        <v>90000</v>
      </c>
      <c r="K10" s="43">
        <v>77941</v>
      </c>
      <c r="L10" s="44">
        <f t="shared" si="1"/>
        <v>0.866011111111111</v>
      </c>
      <c r="M10" s="37" t="s">
        <v>77</v>
      </c>
    </row>
    <row r="11" ht="27" customHeight="1" spans="1:13">
      <c r="A11" s="17">
        <v>10</v>
      </c>
      <c r="B11" s="38" t="s">
        <v>104</v>
      </c>
      <c r="C11" s="39" t="s">
        <v>105</v>
      </c>
      <c r="D11" s="39" t="s">
        <v>80</v>
      </c>
      <c r="E11" s="39" t="s">
        <v>106</v>
      </c>
      <c r="F11" s="40" t="s">
        <v>107</v>
      </c>
      <c r="G11" s="40" t="s">
        <v>108</v>
      </c>
      <c r="H11" s="40">
        <v>45291</v>
      </c>
      <c r="I11" s="40" t="s">
        <v>15</v>
      </c>
      <c r="J11" s="45">
        <v>90000</v>
      </c>
      <c r="K11" s="45">
        <v>31729.71</v>
      </c>
      <c r="L11" s="46">
        <f t="shared" si="1"/>
        <v>0.352552333333333</v>
      </c>
      <c r="M11" s="40" t="s">
        <v>77</v>
      </c>
    </row>
    <row r="12" ht="27" customHeight="1" spans="1:13">
      <c r="A12" s="34">
        <v>11</v>
      </c>
      <c r="B12" s="35" t="s">
        <v>109</v>
      </c>
      <c r="C12" s="36" t="s">
        <v>110</v>
      </c>
      <c r="D12" s="36" t="s">
        <v>80</v>
      </c>
      <c r="E12" s="36" t="s">
        <v>111</v>
      </c>
      <c r="F12" s="37" t="s">
        <v>107</v>
      </c>
      <c r="G12" s="37" t="s">
        <v>108</v>
      </c>
      <c r="H12" s="37">
        <v>45291</v>
      </c>
      <c r="I12" s="37" t="s">
        <v>15</v>
      </c>
      <c r="J12" s="43">
        <v>90000</v>
      </c>
      <c r="K12" s="43">
        <v>74629.3</v>
      </c>
      <c r="L12" s="44">
        <f t="shared" si="1"/>
        <v>0.829214444444444</v>
      </c>
      <c r="M12" s="37" t="s">
        <v>77</v>
      </c>
    </row>
    <row r="13" ht="27" customHeight="1" spans="1:13">
      <c r="A13" s="34">
        <v>12</v>
      </c>
      <c r="B13" s="35" t="s">
        <v>112</v>
      </c>
      <c r="C13" s="36" t="s">
        <v>113</v>
      </c>
      <c r="D13" s="36" t="s">
        <v>80</v>
      </c>
      <c r="E13" s="36" t="s">
        <v>114</v>
      </c>
      <c r="F13" s="37" t="s">
        <v>107</v>
      </c>
      <c r="G13" s="37" t="s">
        <v>108</v>
      </c>
      <c r="H13" s="37">
        <v>45291</v>
      </c>
      <c r="I13" s="37" t="s">
        <v>15</v>
      </c>
      <c r="J13" s="43">
        <v>90000</v>
      </c>
      <c r="K13" s="43">
        <v>89763</v>
      </c>
      <c r="L13" s="44">
        <f t="shared" si="1"/>
        <v>0.997366666666667</v>
      </c>
      <c r="M13" s="37" t="s">
        <v>77</v>
      </c>
    </row>
    <row r="14" ht="27" customHeight="1" spans="1:13">
      <c r="A14" s="17">
        <v>13</v>
      </c>
      <c r="B14" s="38" t="s">
        <v>115</v>
      </c>
      <c r="C14" s="39" t="s">
        <v>116</v>
      </c>
      <c r="D14" s="39" t="s">
        <v>73</v>
      </c>
      <c r="E14" s="39" t="s">
        <v>117</v>
      </c>
      <c r="F14" s="40" t="s">
        <v>107</v>
      </c>
      <c r="G14" s="40" t="s">
        <v>108</v>
      </c>
      <c r="H14" s="40">
        <v>45291</v>
      </c>
      <c r="I14" s="40" t="s">
        <v>15</v>
      </c>
      <c r="J14" s="45">
        <v>100000</v>
      </c>
      <c r="K14" s="45">
        <v>66715.66</v>
      </c>
      <c r="L14" s="46">
        <f t="shared" si="1"/>
        <v>0.6671566</v>
      </c>
      <c r="M14" s="40" t="s">
        <v>77</v>
      </c>
    </row>
    <row r="15" ht="27" customHeight="1" spans="1:13">
      <c r="A15" s="34">
        <v>14</v>
      </c>
      <c r="B15" s="35" t="s">
        <v>118</v>
      </c>
      <c r="C15" s="36" t="s">
        <v>119</v>
      </c>
      <c r="D15" s="36" t="s">
        <v>80</v>
      </c>
      <c r="E15" s="36" t="s">
        <v>120</v>
      </c>
      <c r="F15" s="37" t="s">
        <v>107</v>
      </c>
      <c r="G15" s="37" t="s">
        <v>108</v>
      </c>
      <c r="H15" s="37">
        <v>45291</v>
      </c>
      <c r="I15" s="37" t="s">
        <v>15</v>
      </c>
      <c r="J15" s="43">
        <v>90000</v>
      </c>
      <c r="K15" s="43">
        <v>90000</v>
      </c>
      <c r="L15" s="44">
        <f t="shared" si="1"/>
        <v>1</v>
      </c>
      <c r="M15" s="37" t="s">
        <v>77</v>
      </c>
    </row>
    <row r="16" ht="27" customHeight="1" spans="1:13">
      <c r="A16" s="34">
        <v>15</v>
      </c>
      <c r="B16" s="35" t="s">
        <v>121</v>
      </c>
      <c r="C16" s="36" t="s">
        <v>122</v>
      </c>
      <c r="D16" s="36" t="s">
        <v>80</v>
      </c>
      <c r="E16" s="36" t="s">
        <v>123</v>
      </c>
      <c r="F16" s="37" t="s">
        <v>107</v>
      </c>
      <c r="G16" s="37" t="s">
        <v>108</v>
      </c>
      <c r="H16" s="37">
        <v>45291</v>
      </c>
      <c r="I16" s="37" t="s">
        <v>15</v>
      </c>
      <c r="J16" s="43">
        <v>90000</v>
      </c>
      <c r="K16" s="43">
        <v>84942</v>
      </c>
      <c r="L16" s="44">
        <f t="shared" si="1"/>
        <v>0.9438</v>
      </c>
      <c r="M16" s="37" t="s">
        <v>77</v>
      </c>
    </row>
    <row r="17" ht="27" customHeight="1" spans="1:13">
      <c r="A17" s="17">
        <v>16</v>
      </c>
      <c r="B17" s="38" t="s">
        <v>124</v>
      </c>
      <c r="C17" s="39" t="s">
        <v>125</v>
      </c>
      <c r="D17" s="39" t="s">
        <v>87</v>
      </c>
      <c r="E17" s="39" t="s">
        <v>126</v>
      </c>
      <c r="F17" s="40" t="s">
        <v>107</v>
      </c>
      <c r="G17" s="40" t="s">
        <v>108</v>
      </c>
      <c r="H17" s="40">
        <v>45291</v>
      </c>
      <c r="I17" s="40" t="s">
        <v>15</v>
      </c>
      <c r="J17" s="45">
        <v>90000</v>
      </c>
      <c r="K17" s="45">
        <v>63928</v>
      </c>
      <c r="L17" s="46">
        <f t="shared" si="1"/>
        <v>0.710311111111111</v>
      </c>
      <c r="M17" s="40" t="s">
        <v>77</v>
      </c>
    </row>
    <row r="18" ht="27" customHeight="1" spans="1:13">
      <c r="A18" s="34">
        <v>17</v>
      </c>
      <c r="B18" s="35" t="s">
        <v>127</v>
      </c>
      <c r="C18" s="36" t="s">
        <v>128</v>
      </c>
      <c r="D18" s="36" t="s">
        <v>80</v>
      </c>
      <c r="E18" s="36" t="s">
        <v>129</v>
      </c>
      <c r="F18" s="37" t="s">
        <v>107</v>
      </c>
      <c r="G18" s="37" t="s">
        <v>108</v>
      </c>
      <c r="H18" s="37">
        <v>45291</v>
      </c>
      <c r="I18" s="37" t="s">
        <v>15</v>
      </c>
      <c r="J18" s="43">
        <v>90000</v>
      </c>
      <c r="K18" s="43">
        <v>83436.45</v>
      </c>
      <c r="L18" s="44">
        <f t="shared" si="1"/>
        <v>0.927071666666667</v>
      </c>
      <c r="M18" s="37" t="s">
        <v>77</v>
      </c>
    </row>
    <row r="19" ht="27" customHeight="1" spans="1:13">
      <c r="A19" s="17">
        <v>18</v>
      </c>
      <c r="B19" s="38" t="s">
        <v>130</v>
      </c>
      <c r="C19" s="39" t="s">
        <v>131</v>
      </c>
      <c r="D19" s="39" t="s">
        <v>80</v>
      </c>
      <c r="E19" s="39" t="s">
        <v>132</v>
      </c>
      <c r="F19" s="40" t="s">
        <v>107</v>
      </c>
      <c r="G19" s="40" t="s">
        <v>108</v>
      </c>
      <c r="H19" s="40">
        <v>45291</v>
      </c>
      <c r="I19" s="40" t="s">
        <v>15</v>
      </c>
      <c r="J19" s="45">
        <v>90000</v>
      </c>
      <c r="K19" s="45">
        <v>65850</v>
      </c>
      <c r="L19" s="46">
        <f t="shared" si="1"/>
        <v>0.731666666666667</v>
      </c>
      <c r="M19" s="40" t="s">
        <v>77</v>
      </c>
    </row>
    <row r="20" ht="27" customHeight="1" spans="1:13">
      <c r="A20" s="17">
        <v>19</v>
      </c>
      <c r="B20" s="38" t="s">
        <v>133</v>
      </c>
      <c r="C20" s="39" t="s">
        <v>134</v>
      </c>
      <c r="D20" s="39" t="s">
        <v>73</v>
      </c>
      <c r="E20" s="39" t="s">
        <v>135</v>
      </c>
      <c r="F20" s="40" t="s">
        <v>107</v>
      </c>
      <c r="G20" s="40" t="s">
        <v>108</v>
      </c>
      <c r="H20" s="40">
        <v>45291</v>
      </c>
      <c r="I20" s="40" t="s">
        <v>15</v>
      </c>
      <c r="J20" s="45">
        <v>100000</v>
      </c>
      <c r="K20" s="45">
        <v>43600</v>
      </c>
      <c r="L20" s="46">
        <f t="shared" si="1"/>
        <v>0.436</v>
      </c>
      <c r="M20" s="40" t="s">
        <v>77</v>
      </c>
    </row>
    <row r="21" ht="27" customHeight="1" spans="1:13">
      <c r="A21" s="17">
        <v>20</v>
      </c>
      <c r="B21" s="38" t="s">
        <v>136</v>
      </c>
      <c r="C21" s="39" t="s">
        <v>137</v>
      </c>
      <c r="D21" s="39" t="s">
        <v>73</v>
      </c>
      <c r="E21" s="39" t="s">
        <v>138</v>
      </c>
      <c r="F21" s="40" t="s">
        <v>107</v>
      </c>
      <c r="G21" s="40" t="s">
        <v>108</v>
      </c>
      <c r="H21" s="40">
        <v>45291</v>
      </c>
      <c r="I21" s="40" t="s">
        <v>15</v>
      </c>
      <c r="J21" s="45">
        <v>100000</v>
      </c>
      <c r="K21" s="45">
        <v>60832.5</v>
      </c>
      <c r="L21" s="46">
        <f t="shared" si="1"/>
        <v>0.608325</v>
      </c>
      <c r="M21" s="40" t="s">
        <v>77</v>
      </c>
    </row>
    <row r="22" ht="27" customHeight="1" spans="1:13">
      <c r="A22" s="17">
        <v>21</v>
      </c>
      <c r="B22" s="38" t="s">
        <v>139</v>
      </c>
      <c r="C22" s="39" t="s">
        <v>140</v>
      </c>
      <c r="D22" s="39" t="s">
        <v>80</v>
      </c>
      <c r="E22" s="39" t="s">
        <v>141</v>
      </c>
      <c r="F22" s="40" t="s">
        <v>107</v>
      </c>
      <c r="G22" s="40" t="s">
        <v>108</v>
      </c>
      <c r="H22" s="40">
        <v>45291</v>
      </c>
      <c r="I22" s="40" t="s">
        <v>15</v>
      </c>
      <c r="J22" s="45">
        <v>90000</v>
      </c>
      <c r="K22" s="45">
        <v>30375</v>
      </c>
      <c r="L22" s="46">
        <f t="shared" si="1"/>
        <v>0.3375</v>
      </c>
      <c r="M22" s="40" t="s">
        <v>77</v>
      </c>
    </row>
    <row r="23" ht="27" customHeight="1" spans="1:13">
      <c r="A23" s="17">
        <v>22</v>
      </c>
      <c r="B23" s="38" t="s">
        <v>142</v>
      </c>
      <c r="C23" s="39" t="s">
        <v>143</v>
      </c>
      <c r="D23" s="39" t="s">
        <v>87</v>
      </c>
      <c r="E23" s="39" t="s">
        <v>144</v>
      </c>
      <c r="F23" s="40" t="s">
        <v>107</v>
      </c>
      <c r="G23" s="40" t="s">
        <v>108</v>
      </c>
      <c r="H23" s="40">
        <v>45291</v>
      </c>
      <c r="I23" s="40" t="s">
        <v>15</v>
      </c>
      <c r="J23" s="45">
        <v>90000</v>
      </c>
      <c r="K23" s="45">
        <v>33073.6</v>
      </c>
      <c r="L23" s="46">
        <f t="shared" si="1"/>
        <v>0.367484444444444</v>
      </c>
      <c r="M23" s="40" t="s">
        <v>77</v>
      </c>
    </row>
    <row r="24" ht="27" customHeight="1" spans="1:13">
      <c r="A24" s="17">
        <v>23</v>
      </c>
      <c r="B24" s="38" t="s">
        <v>145</v>
      </c>
      <c r="C24" s="39" t="s">
        <v>146</v>
      </c>
      <c r="D24" s="39" t="s">
        <v>80</v>
      </c>
      <c r="E24" s="39" t="s">
        <v>147</v>
      </c>
      <c r="F24" s="40" t="s">
        <v>107</v>
      </c>
      <c r="G24" s="40" t="s">
        <v>108</v>
      </c>
      <c r="H24" s="40">
        <v>45291</v>
      </c>
      <c r="I24" s="40" t="s">
        <v>15</v>
      </c>
      <c r="J24" s="45">
        <v>90000</v>
      </c>
      <c r="K24" s="45">
        <v>15500</v>
      </c>
      <c r="L24" s="46">
        <f t="shared" si="1"/>
        <v>0.172222222222222</v>
      </c>
      <c r="M24" s="40" t="s">
        <v>77</v>
      </c>
    </row>
    <row r="25" ht="27" customHeight="1" spans="1:13">
      <c r="A25" s="34">
        <v>24</v>
      </c>
      <c r="B25" s="35" t="s">
        <v>148</v>
      </c>
      <c r="C25" s="36" t="s">
        <v>149</v>
      </c>
      <c r="D25" s="36" t="s">
        <v>87</v>
      </c>
      <c r="E25" s="36" t="s">
        <v>150</v>
      </c>
      <c r="F25" s="37" t="s">
        <v>107</v>
      </c>
      <c r="G25" s="37" t="s">
        <v>108</v>
      </c>
      <c r="H25" s="37">
        <v>45291</v>
      </c>
      <c r="I25" s="37" t="s">
        <v>15</v>
      </c>
      <c r="J25" s="43">
        <v>90000</v>
      </c>
      <c r="K25" s="43">
        <v>85329.26</v>
      </c>
      <c r="L25" s="44">
        <f t="shared" si="1"/>
        <v>0.948102888888889</v>
      </c>
      <c r="M25" s="37" t="s">
        <v>77</v>
      </c>
    </row>
    <row r="26" ht="27" customHeight="1" spans="1:13">
      <c r="A26" s="34">
        <v>25</v>
      </c>
      <c r="B26" s="35" t="s">
        <v>151</v>
      </c>
      <c r="C26" s="36" t="s">
        <v>152</v>
      </c>
      <c r="D26" s="36" t="s">
        <v>80</v>
      </c>
      <c r="E26" s="36" t="s">
        <v>153</v>
      </c>
      <c r="F26" s="37" t="s">
        <v>107</v>
      </c>
      <c r="G26" s="37" t="s">
        <v>108</v>
      </c>
      <c r="H26" s="37">
        <v>45291</v>
      </c>
      <c r="I26" s="37" t="s">
        <v>15</v>
      </c>
      <c r="J26" s="43">
        <v>90000</v>
      </c>
      <c r="K26" s="43">
        <v>84804</v>
      </c>
      <c r="L26" s="44">
        <f t="shared" si="1"/>
        <v>0.942266666666667</v>
      </c>
      <c r="M26" s="37" t="s">
        <v>77</v>
      </c>
    </row>
    <row r="27" ht="27" customHeight="1" spans="1:13">
      <c r="A27" s="34">
        <v>26</v>
      </c>
      <c r="B27" s="35" t="s">
        <v>154</v>
      </c>
      <c r="C27" s="36" t="s">
        <v>155</v>
      </c>
      <c r="D27" s="36" t="s">
        <v>87</v>
      </c>
      <c r="E27" s="36" t="s">
        <v>156</v>
      </c>
      <c r="F27" s="37" t="s">
        <v>107</v>
      </c>
      <c r="G27" s="37" t="s">
        <v>108</v>
      </c>
      <c r="H27" s="37">
        <v>45291</v>
      </c>
      <c r="I27" s="37" t="s">
        <v>15</v>
      </c>
      <c r="J27" s="43">
        <v>90000</v>
      </c>
      <c r="K27" s="43">
        <v>89917.7</v>
      </c>
      <c r="L27" s="44">
        <f t="shared" si="1"/>
        <v>0.999085555555556</v>
      </c>
      <c r="M27" s="37" t="s">
        <v>77</v>
      </c>
    </row>
    <row r="28" ht="27" customHeight="1" spans="1:13">
      <c r="A28" s="17">
        <v>27</v>
      </c>
      <c r="B28" s="38" t="s">
        <v>157</v>
      </c>
      <c r="C28" s="39" t="s">
        <v>158</v>
      </c>
      <c r="D28" s="39" t="s">
        <v>159</v>
      </c>
      <c r="E28" s="39" t="s">
        <v>160</v>
      </c>
      <c r="F28" s="40" t="s">
        <v>76</v>
      </c>
      <c r="G28" s="40" t="s">
        <v>161</v>
      </c>
      <c r="H28" s="40">
        <v>45291</v>
      </c>
      <c r="I28" s="40" t="s">
        <v>15</v>
      </c>
      <c r="J28" s="45">
        <v>1000000</v>
      </c>
      <c r="K28" s="45">
        <f>40000+123995.5</f>
        <v>163995.5</v>
      </c>
      <c r="L28" s="46">
        <f t="shared" si="1"/>
        <v>0.1639955</v>
      </c>
      <c r="M28" s="40" t="s">
        <v>77</v>
      </c>
    </row>
    <row r="29" ht="27" customHeight="1" spans="1:13">
      <c r="A29" s="17">
        <v>28</v>
      </c>
      <c r="B29" s="38" t="s">
        <v>162</v>
      </c>
      <c r="C29" s="39" t="s">
        <v>163</v>
      </c>
      <c r="D29" s="39" t="s">
        <v>80</v>
      </c>
      <c r="E29" s="39" t="s">
        <v>164</v>
      </c>
      <c r="F29" s="40" t="s">
        <v>76</v>
      </c>
      <c r="G29" s="41">
        <v>2023</v>
      </c>
      <c r="H29" s="40">
        <v>45291</v>
      </c>
      <c r="I29" s="40" t="s">
        <v>15</v>
      </c>
      <c r="J29" s="45">
        <v>100000</v>
      </c>
      <c r="K29" s="45">
        <v>33551.98</v>
      </c>
      <c r="L29" s="46">
        <f t="shared" si="1"/>
        <v>0.3355198</v>
      </c>
      <c r="M29" s="40" t="s">
        <v>77</v>
      </c>
    </row>
    <row r="30" ht="27" customHeight="1" spans="1:13">
      <c r="A30" s="34">
        <v>29</v>
      </c>
      <c r="B30" s="35" t="s">
        <v>165</v>
      </c>
      <c r="C30" s="36" t="s">
        <v>166</v>
      </c>
      <c r="D30" s="36" t="s">
        <v>87</v>
      </c>
      <c r="E30" s="36" t="s">
        <v>167</v>
      </c>
      <c r="F30" s="37" t="s">
        <v>76</v>
      </c>
      <c r="G30" s="37" t="s">
        <v>161</v>
      </c>
      <c r="H30" s="37">
        <v>45291</v>
      </c>
      <c r="I30" s="37" t="s">
        <v>15</v>
      </c>
      <c r="J30" s="43">
        <v>100000</v>
      </c>
      <c r="K30" s="43">
        <v>82070</v>
      </c>
      <c r="L30" s="44">
        <f t="shared" si="1"/>
        <v>0.8207</v>
      </c>
      <c r="M30" s="37" t="s">
        <v>77</v>
      </c>
    </row>
    <row r="31" ht="27" customHeight="1" spans="1:13">
      <c r="A31" s="17">
        <v>30</v>
      </c>
      <c r="B31" s="38" t="s">
        <v>168</v>
      </c>
      <c r="C31" s="39" t="s">
        <v>169</v>
      </c>
      <c r="D31" s="39" t="s">
        <v>170</v>
      </c>
      <c r="E31" s="39" t="s">
        <v>171</v>
      </c>
      <c r="F31" s="40" t="s">
        <v>76</v>
      </c>
      <c r="G31" s="40" t="s">
        <v>161</v>
      </c>
      <c r="H31" s="40">
        <v>45291</v>
      </c>
      <c r="I31" s="40" t="s">
        <v>15</v>
      </c>
      <c r="J31" s="45">
        <v>80000</v>
      </c>
      <c r="K31" s="45">
        <v>52861.56</v>
      </c>
      <c r="L31" s="46">
        <f t="shared" si="1"/>
        <v>0.6607695</v>
      </c>
      <c r="M31" s="40" t="s">
        <v>77</v>
      </c>
    </row>
    <row r="32" ht="27" customHeight="1" spans="1:13">
      <c r="A32" s="17">
        <v>31</v>
      </c>
      <c r="B32" s="38" t="s">
        <v>172</v>
      </c>
      <c r="C32" s="39" t="s">
        <v>173</v>
      </c>
      <c r="D32" s="39" t="s">
        <v>87</v>
      </c>
      <c r="E32" s="39" t="s">
        <v>174</v>
      </c>
      <c r="F32" s="40" t="s">
        <v>76</v>
      </c>
      <c r="G32" s="40" t="s">
        <v>161</v>
      </c>
      <c r="H32" s="40">
        <v>45291</v>
      </c>
      <c r="I32" s="40" t="s">
        <v>15</v>
      </c>
      <c r="J32" s="45">
        <v>100000</v>
      </c>
      <c r="K32" s="45">
        <v>67148.8</v>
      </c>
      <c r="L32" s="46">
        <f t="shared" si="1"/>
        <v>0.671488</v>
      </c>
      <c r="M32" s="40" t="s">
        <v>77</v>
      </c>
    </row>
    <row r="33" ht="27" customHeight="1" spans="1:13">
      <c r="A33" s="17">
        <v>32</v>
      </c>
      <c r="B33" s="38" t="s">
        <v>175</v>
      </c>
      <c r="C33" s="39" t="s">
        <v>176</v>
      </c>
      <c r="D33" s="39" t="s">
        <v>87</v>
      </c>
      <c r="E33" s="39" t="s">
        <v>177</v>
      </c>
      <c r="F33" s="40" t="s">
        <v>76</v>
      </c>
      <c r="G33" s="40" t="s">
        <v>161</v>
      </c>
      <c r="H33" s="40">
        <v>45291</v>
      </c>
      <c r="I33" s="40" t="s">
        <v>15</v>
      </c>
      <c r="J33" s="45">
        <v>100000</v>
      </c>
      <c r="K33" s="45">
        <v>10000</v>
      </c>
      <c r="L33" s="46">
        <f t="shared" si="1"/>
        <v>0.1</v>
      </c>
      <c r="M33" s="40" t="s">
        <v>77</v>
      </c>
    </row>
    <row r="34" ht="27" customHeight="1" spans="1:13">
      <c r="A34" s="17">
        <v>33</v>
      </c>
      <c r="B34" s="38" t="s">
        <v>178</v>
      </c>
      <c r="C34" s="39" t="s">
        <v>179</v>
      </c>
      <c r="D34" s="39" t="s">
        <v>87</v>
      </c>
      <c r="E34" s="39" t="s">
        <v>180</v>
      </c>
      <c r="F34" s="40" t="s">
        <v>76</v>
      </c>
      <c r="G34" s="40" t="s">
        <v>161</v>
      </c>
      <c r="H34" s="40">
        <v>45291</v>
      </c>
      <c r="I34" s="40" t="s">
        <v>15</v>
      </c>
      <c r="J34" s="45">
        <v>100000</v>
      </c>
      <c r="K34" s="45">
        <v>57990</v>
      </c>
      <c r="L34" s="46">
        <f t="shared" si="1"/>
        <v>0.5799</v>
      </c>
      <c r="M34" s="40" t="s">
        <v>77</v>
      </c>
    </row>
    <row r="35" ht="27" customHeight="1" spans="1:13">
      <c r="A35" s="34">
        <v>34</v>
      </c>
      <c r="B35" s="35" t="s">
        <v>181</v>
      </c>
      <c r="C35" s="36" t="s">
        <v>182</v>
      </c>
      <c r="D35" s="36" t="s">
        <v>80</v>
      </c>
      <c r="E35" s="36" t="s">
        <v>183</v>
      </c>
      <c r="F35" s="37" t="s">
        <v>76</v>
      </c>
      <c r="G35" s="37" t="s">
        <v>161</v>
      </c>
      <c r="H35" s="37">
        <v>45291</v>
      </c>
      <c r="I35" s="37" t="s">
        <v>15</v>
      </c>
      <c r="J35" s="43">
        <v>100000</v>
      </c>
      <c r="K35" s="43">
        <v>76752.94</v>
      </c>
      <c r="L35" s="44">
        <f t="shared" si="1"/>
        <v>0.7675294</v>
      </c>
      <c r="M35" s="37" t="s">
        <v>77</v>
      </c>
    </row>
    <row r="36" ht="27" customHeight="1" spans="1:13">
      <c r="A36" s="17">
        <v>35</v>
      </c>
      <c r="B36" s="38" t="s">
        <v>184</v>
      </c>
      <c r="C36" s="39" t="s">
        <v>185</v>
      </c>
      <c r="D36" s="39" t="s">
        <v>87</v>
      </c>
      <c r="E36" s="39" t="s">
        <v>53</v>
      </c>
      <c r="F36" s="40" t="s">
        <v>76</v>
      </c>
      <c r="G36" s="40" t="s">
        <v>161</v>
      </c>
      <c r="H36" s="40">
        <v>45291</v>
      </c>
      <c r="I36" s="40" t="s">
        <v>15</v>
      </c>
      <c r="J36" s="45">
        <v>100000</v>
      </c>
      <c r="K36" s="45">
        <v>18000</v>
      </c>
      <c r="L36" s="46">
        <f t="shared" si="1"/>
        <v>0.18</v>
      </c>
      <c r="M36" s="40" t="s">
        <v>77</v>
      </c>
    </row>
    <row r="37" ht="27" customHeight="1" spans="1:13">
      <c r="A37" s="17">
        <v>36</v>
      </c>
      <c r="B37" s="38" t="s">
        <v>186</v>
      </c>
      <c r="C37" s="39" t="s">
        <v>187</v>
      </c>
      <c r="D37" s="39" t="s">
        <v>80</v>
      </c>
      <c r="E37" s="39" t="s">
        <v>188</v>
      </c>
      <c r="F37" s="40" t="s">
        <v>76</v>
      </c>
      <c r="G37" s="40" t="s">
        <v>161</v>
      </c>
      <c r="H37" s="40">
        <v>45291</v>
      </c>
      <c r="I37" s="40" t="s">
        <v>15</v>
      </c>
      <c r="J37" s="45">
        <v>100000</v>
      </c>
      <c r="K37" s="45">
        <v>10340</v>
      </c>
      <c r="L37" s="46">
        <f t="shared" si="1"/>
        <v>0.1034</v>
      </c>
      <c r="M37" s="40" t="s">
        <v>77</v>
      </c>
    </row>
    <row r="38" ht="27" customHeight="1" spans="1:13">
      <c r="A38" s="17">
        <v>37</v>
      </c>
      <c r="B38" s="38" t="s">
        <v>189</v>
      </c>
      <c r="C38" s="39" t="s">
        <v>190</v>
      </c>
      <c r="D38" s="39" t="s">
        <v>87</v>
      </c>
      <c r="E38" s="39" t="s">
        <v>191</v>
      </c>
      <c r="F38" s="40" t="s">
        <v>76</v>
      </c>
      <c r="G38" s="40" t="s">
        <v>161</v>
      </c>
      <c r="H38" s="40">
        <v>45291</v>
      </c>
      <c r="I38" s="40" t="s">
        <v>15</v>
      </c>
      <c r="J38" s="45">
        <v>100000</v>
      </c>
      <c r="K38" s="45">
        <v>17668</v>
      </c>
      <c r="L38" s="46">
        <f t="shared" si="1"/>
        <v>0.17668</v>
      </c>
      <c r="M38" s="40" t="s">
        <v>77</v>
      </c>
    </row>
    <row r="39" ht="27" customHeight="1" spans="1:13">
      <c r="A39" s="34">
        <v>38</v>
      </c>
      <c r="B39" s="35" t="s">
        <v>192</v>
      </c>
      <c r="C39" s="36" t="s">
        <v>193</v>
      </c>
      <c r="D39" s="36" t="s">
        <v>194</v>
      </c>
      <c r="E39" s="36" t="s">
        <v>195</v>
      </c>
      <c r="F39" s="37" t="s">
        <v>76</v>
      </c>
      <c r="G39" s="37" t="s">
        <v>161</v>
      </c>
      <c r="H39" s="37">
        <v>45291</v>
      </c>
      <c r="I39" s="37" t="s">
        <v>15</v>
      </c>
      <c r="J39" s="43">
        <v>100000</v>
      </c>
      <c r="K39" s="43">
        <v>100000</v>
      </c>
      <c r="L39" s="44">
        <f t="shared" si="1"/>
        <v>1</v>
      </c>
      <c r="M39" s="37" t="s">
        <v>77</v>
      </c>
    </row>
    <row r="40" ht="27" customHeight="1" spans="1:13">
      <c r="A40" s="34">
        <v>39</v>
      </c>
      <c r="B40" s="35" t="s">
        <v>196</v>
      </c>
      <c r="C40" s="36" t="s">
        <v>197</v>
      </c>
      <c r="D40" s="36" t="s">
        <v>80</v>
      </c>
      <c r="E40" s="36" t="s">
        <v>198</v>
      </c>
      <c r="F40" s="37" t="s">
        <v>76</v>
      </c>
      <c r="G40" s="37" t="s">
        <v>161</v>
      </c>
      <c r="H40" s="37">
        <v>45291</v>
      </c>
      <c r="I40" s="37" t="s">
        <v>15</v>
      </c>
      <c r="J40" s="43">
        <v>100000</v>
      </c>
      <c r="K40" s="43">
        <v>91160.47</v>
      </c>
      <c r="L40" s="44">
        <f t="shared" si="1"/>
        <v>0.9116047</v>
      </c>
      <c r="M40" s="37" t="s">
        <v>77</v>
      </c>
    </row>
    <row r="41" ht="27" customHeight="1" spans="1:13">
      <c r="A41" s="17">
        <v>40</v>
      </c>
      <c r="B41" s="38" t="s">
        <v>199</v>
      </c>
      <c r="C41" s="39" t="s">
        <v>200</v>
      </c>
      <c r="D41" s="39" t="s">
        <v>80</v>
      </c>
      <c r="E41" s="39" t="s">
        <v>201</v>
      </c>
      <c r="F41" s="40" t="s">
        <v>76</v>
      </c>
      <c r="G41" s="40" t="s">
        <v>161</v>
      </c>
      <c r="H41" s="40">
        <v>45291</v>
      </c>
      <c r="I41" s="40" t="s">
        <v>15</v>
      </c>
      <c r="J41" s="45">
        <v>100000</v>
      </c>
      <c r="K41" s="45">
        <v>8000</v>
      </c>
      <c r="L41" s="46">
        <f t="shared" si="1"/>
        <v>0.08</v>
      </c>
      <c r="M41" s="40" t="s">
        <v>77</v>
      </c>
    </row>
    <row r="42" ht="27" customHeight="1" spans="1:13">
      <c r="A42" s="17">
        <v>41</v>
      </c>
      <c r="B42" s="38" t="s">
        <v>202</v>
      </c>
      <c r="C42" s="39" t="s">
        <v>203</v>
      </c>
      <c r="D42" s="39" t="s">
        <v>170</v>
      </c>
      <c r="E42" s="39" t="s">
        <v>204</v>
      </c>
      <c r="F42" s="40" t="s">
        <v>76</v>
      </c>
      <c r="G42" s="40" t="s">
        <v>161</v>
      </c>
      <c r="H42" s="40">
        <v>45291</v>
      </c>
      <c r="I42" s="40" t="s">
        <v>15</v>
      </c>
      <c r="J42" s="45">
        <v>80000</v>
      </c>
      <c r="K42" s="45">
        <v>27928</v>
      </c>
      <c r="L42" s="46">
        <f t="shared" si="1"/>
        <v>0.3491</v>
      </c>
      <c r="M42" s="40" t="s">
        <v>77</v>
      </c>
    </row>
    <row r="43" ht="27" customHeight="1" spans="1:13">
      <c r="A43" s="17">
        <v>42</v>
      </c>
      <c r="B43" s="38" t="s">
        <v>205</v>
      </c>
      <c r="C43" s="39" t="s">
        <v>206</v>
      </c>
      <c r="D43" s="39" t="s">
        <v>87</v>
      </c>
      <c r="E43" s="39" t="s">
        <v>207</v>
      </c>
      <c r="F43" s="40" t="s">
        <v>76</v>
      </c>
      <c r="G43" s="40" t="s">
        <v>161</v>
      </c>
      <c r="H43" s="40">
        <v>45291</v>
      </c>
      <c r="I43" s="40" t="s">
        <v>15</v>
      </c>
      <c r="J43" s="45">
        <v>100000</v>
      </c>
      <c r="K43" s="45">
        <v>26130</v>
      </c>
      <c r="L43" s="46">
        <f t="shared" si="1"/>
        <v>0.2613</v>
      </c>
      <c r="M43" s="40" t="s">
        <v>77</v>
      </c>
    </row>
    <row r="44" ht="27" customHeight="1" spans="1:13">
      <c r="A44" s="17">
        <v>43</v>
      </c>
      <c r="B44" s="38" t="s">
        <v>208</v>
      </c>
      <c r="C44" s="39" t="s">
        <v>209</v>
      </c>
      <c r="D44" s="39" t="s">
        <v>80</v>
      </c>
      <c r="E44" s="39" t="s">
        <v>210</v>
      </c>
      <c r="F44" s="40" t="s">
        <v>76</v>
      </c>
      <c r="G44" s="40" t="s">
        <v>161</v>
      </c>
      <c r="H44" s="40">
        <v>45291</v>
      </c>
      <c r="I44" s="40" t="s">
        <v>15</v>
      </c>
      <c r="J44" s="45">
        <v>100000</v>
      </c>
      <c r="K44" s="45">
        <v>58774.13</v>
      </c>
      <c r="L44" s="46">
        <f t="shared" si="1"/>
        <v>0.5877413</v>
      </c>
      <c r="M44" s="40" t="s">
        <v>77</v>
      </c>
    </row>
    <row r="45" ht="27" customHeight="1" spans="1:13">
      <c r="A45" s="17">
        <v>44</v>
      </c>
      <c r="B45" s="38" t="s">
        <v>211</v>
      </c>
      <c r="C45" s="39" t="s">
        <v>212</v>
      </c>
      <c r="D45" s="39" t="s">
        <v>87</v>
      </c>
      <c r="E45" s="39" t="s">
        <v>213</v>
      </c>
      <c r="F45" s="40" t="s">
        <v>76</v>
      </c>
      <c r="G45" s="40" t="s">
        <v>161</v>
      </c>
      <c r="H45" s="40">
        <v>45291</v>
      </c>
      <c r="I45" s="40" t="s">
        <v>15</v>
      </c>
      <c r="J45" s="45">
        <v>100000</v>
      </c>
      <c r="K45" s="45">
        <v>57669.1</v>
      </c>
      <c r="L45" s="46">
        <f t="shared" si="1"/>
        <v>0.576691</v>
      </c>
      <c r="M45" s="40" t="s">
        <v>77</v>
      </c>
    </row>
    <row r="46" ht="27" customHeight="1" spans="1:13">
      <c r="A46" s="17">
        <v>45</v>
      </c>
      <c r="B46" s="38" t="s">
        <v>214</v>
      </c>
      <c r="C46" s="39" t="s">
        <v>215</v>
      </c>
      <c r="D46" s="39" t="s">
        <v>87</v>
      </c>
      <c r="E46" s="39" t="s">
        <v>216</v>
      </c>
      <c r="F46" s="40" t="s">
        <v>76</v>
      </c>
      <c r="G46" s="40" t="s">
        <v>161</v>
      </c>
      <c r="H46" s="40">
        <v>45291</v>
      </c>
      <c r="I46" s="40" t="s">
        <v>15</v>
      </c>
      <c r="J46" s="45">
        <v>100000</v>
      </c>
      <c r="K46" s="45">
        <v>10000</v>
      </c>
      <c r="L46" s="46">
        <f t="shared" si="1"/>
        <v>0.1</v>
      </c>
      <c r="M46" s="40" t="s">
        <v>77</v>
      </c>
    </row>
    <row r="47" ht="27" customHeight="1" spans="1:13">
      <c r="A47" s="17">
        <v>46</v>
      </c>
      <c r="B47" s="38" t="s">
        <v>217</v>
      </c>
      <c r="C47" s="39" t="s">
        <v>218</v>
      </c>
      <c r="D47" s="39" t="s">
        <v>80</v>
      </c>
      <c r="E47" s="39" t="s">
        <v>219</v>
      </c>
      <c r="F47" s="40" t="s">
        <v>76</v>
      </c>
      <c r="G47" s="40" t="s">
        <v>161</v>
      </c>
      <c r="H47" s="40">
        <v>45291</v>
      </c>
      <c r="I47" s="40" t="s">
        <v>15</v>
      </c>
      <c r="J47" s="45">
        <v>100000</v>
      </c>
      <c r="K47" s="45">
        <v>8000</v>
      </c>
      <c r="L47" s="46">
        <f t="shared" si="1"/>
        <v>0.08</v>
      </c>
      <c r="M47" s="40" t="s">
        <v>77</v>
      </c>
    </row>
    <row r="48" ht="27" customHeight="1" spans="1:13">
      <c r="A48" s="17">
        <v>47</v>
      </c>
      <c r="B48" s="38" t="s">
        <v>220</v>
      </c>
      <c r="C48" s="39" t="s">
        <v>221</v>
      </c>
      <c r="D48" s="39" t="s">
        <v>80</v>
      </c>
      <c r="E48" s="39" t="s">
        <v>222</v>
      </c>
      <c r="F48" s="40" t="s">
        <v>76</v>
      </c>
      <c r="G48" s="40" t="s">
        <v>161</v>
      </c>
      <c r="H48" s="40">
        <v>45291</v>
      </c>
      <c r="I48" s="40" t="s">
        <v>15</v>
      </c>
      <c r="J48" s="45">
        <v>100000</v>
      </c>
      <c r="K48" s="45">
        <v>57515.73</v>
      </c>
      <c r="L48" s="46">
        <f t="shared" si="1"/>
        <v>0.5751573</v>
      </c>
      <c r="M48" s="40" t="s">
        <v>77</v>
      </c>
    </row>
    <row r="49" ht="27" customHeight="1" spans="1:13">
      <c r="A49" s="17">
        <v>48</v>
      </c>
      <c r="B49" s="38" t="s">
        <v>223</v>
      </c>
      <c r="C49" s="39" t="s">
        <v>224</v>
      </c>
      <c r="D49" s="39" t="s">
        <v>73</v>
      </c>
      <c r="E49" s="39" t="s">
        <v>225</v>
      </c>
      <c r="F49" s="40" t="s">
        <v>76</v>
      </c>
      <c r="G49" s="40" t="s">
        <v>161</v>
      </c>
      <c r="H49" s="40">
        <v>45291</v>
      </c>
      <c r="I49" s="40" t="s">
        <v>15</v>
      </c>
      <c r="J49" s="45">
        <v>100000</v>
      </c>
      <c r="K49" s="45">
        <v>46000</v>
      </c>
      <c r="L49" s="46">
        <f t="shared" si="1"/>
        <v>0.46</v>
      </c>
      <c r="M49" s="40" t="s">
        <v>77</v>
      </c>
    </row>
    <row r="50" ht="27" customHeight="1" spans="1:13">
      <c r="A50" s="17">
        <v>49</v>
      </c>
      <c r="B50" s="38" t="s">
        <v>226</v>
      </c>
      <c r="C50" s="39" t="s">
        <v>227</v>
      </c>
      <c r="D50" s="39" t="s">
        <v>80</v>
      </c>
      <c r="E50" s="39" t="s">
        <v>228</v>
      </c>
      <c r="F50" s="40" t="s">
        <v>76</v>
      </c>
      <c r="G50" s="40" t="s">
        <v>161</v>
      </c>
      <c r="H50" s="40">
        <v>45291</v>
      </c>
      <c r="I50" s="40" t="s">
        <v>15</v>
      </c>
      <c r="J50" s="45">
        <v>100000</v>
      </c>
      <c r="K50" s="45">
        <v>41487.76</v>
      </c>
      <c r="L50" s="46">
        <f t="shared" si="1"/>
        <v>0.4148776</v>
      </c>
      <c r="M50" s="40" t="s">
        <v>77</v>
      </c>
    </row>
    <row r="51" ht="27" customHeight="1" spans="1:13">
      <c r="A51" s="17">
        <v>50</v>
      </c>
      <c r="B51" s="38" t="s">
        <v>229</v>
      </c>
      <c r="C51" s="39" t="s">
        <v>230</v>
      </c>
      <c r="D51" s="39" t="s">
        <v>87</v>
      </c>
      <c r="E51" s="39" t="s">
        <v>231</v>
      </c>
      <c r="F51" s="40" t="s">
        <v>76</v>
      </c>
      <c r="G51" s="40" t="s">
        <v>161</v>
      </c>
      <c r="H51" s="40">
        <v>45291</v>
      </c>
      <c r="I51" s="40" t="s">
        <v>15</v>
      </c>
      <c r="J51" s="45">
        <v>100000</v>
      </c>
      <c r="K51" s="45">
        <v>36990.55</v>
      </c>
      <c r="L51" s="46">
        <f t="shared" si="1"/>
        <v>0.3699055</v>
      </c>
      <c r="M51" s="40" t="s">
        <v>77</v>
      </c>
    </row>
    <row r="52" ht="27" customHeight="1" spans="1:13">
      <c r="A52" s="17">
        <v>51</v>
      </c>
      <c r="B52" s="38" t="s">
        <v>232</v>
      </c>
      <c r="C52" s="39" t="s">
        <v>233</v>
      </c>
      <c r="D52" s="39" t="s">
        <v>80</v>
      </c>
      <c r="E52" s="39" t="s">
        <v>234</v>
      </c>
      <c r="F52" s="40" t="s">
        <v>76</v>
      </c>
      <c r="G52" s="40" t="s">
        <v>161</v>
      </c>
      <c r="H52" s="40">
        <v>45291</v>
      </c>
      <c r="I52" s="40" t="s">
        <v>15</v>
      </c>
      <c r="J52" s="45">
        <v>100000</v>
      </c>
      <c r="K52" s="45">
        <v>67457.5</v>
      </c>
      <c r="L52" s="46">
        <f t="shared" si="1"/>
        <v>0.674575</v>
      </c>
      <c r="M52" s="40" t="s">
        <v>77</v>
      </c>
    </row>
    <row r="53" ht="27" customHeight="1" spans="1:13">
      <c r="A53" s="17">
        <v>52</v>
      </c>
      <c r="B53" s="38" t="s">
        <v>235</v>
      </c>
      <c r="C53" s="39" t="s">
        <v>236</v>
      </c>
      <c r="D53" s="39" t="s">
        <v>87</v>
      </c>
      <c r="E53" s="39" t="s">
        <v>237</v>
      </c>
      <c r="F53" s="40" t="s">
        <v>76</v>
      </c>
      <c r="G53" s="40" t="s">
        <v>161</v>
      </c>
      <c r="H53" s="40">
        <v>45291</v>
      </c>
      <c r="I53" s="40" t="s">
        <v>15</v>
      </c>
      <c r="J53" s="45">
        <v>100000</v>
      </c>
      <c r="K53" s="45">
        <v>43251.69</v>
      </c>
      <c r="L53" s="46">
        <f t="shared" si="1"/>
        <v>0.4325169</v>
      </c>
      <c r="M53" s="40" t="s">
        <v>77</v>
      </c>
    </row>
    <row r="54" ht="27" customHeight="1" spans="1:13">
      <c r="A54" s="17">
        <v>53</v>
      </c>
      <c r="B54" s="38" t="s">
        <v>238</v>
      </c>
      <c r="C54" s="39" t="s">
        <v>239</v>
      </c>
      <c r="D54" s="39" t="s">
        <v>80</v>
      </c>
      <c r="E54" s="39" t="s">
        <v>240</v>
      </c>
      <c r="F54" s="40" t="s">
        <v>76</v>
      </c>
      <c r="G54" s="40" t="s">
        <v>161</v>
      </c>
      <c r="H54" s="40">
        <v>45291</v>
      </c>
      <c r="I54" s="40" t="s">
        <v>15</v>
      </c>
      <c r="J54" s="45">
        <v>100000</v>
      </c>
      <c r="K54" s="45">
        <v>48508.11</v>
      </c>
      <c r="L54" s="46">
        <f t="shared" si="1"/>
        <v>0.4850811</v>
      </c>
      <c r="M54" s="40" t="s">
        <v>77</v>
      </c>
    </row>
    <row r="55" ht="27" customHeight="1" spans="1:13">
      <c r="A55" s="17">
        <v>54</v>
      </c>
      <c r="B55" s="38" t="s">
        <v>241</v>
      </c>
      <c r="C55" s="39" t="s">
        <v>242</v>
      </c>
      <c r="D55" s="39" t="s">
        <v>87</v>
      </c>
      <c r="E55" s="39" t="s">
        <v>243</v>
      </c>
      <c r="F55" s="40" t="s">
        <v>76</v>
      </c>
      <c r="G55" s="40" t="s">
        <v>161</v>
      </c>
      <c r="H55" s="40">
        <v>45291</v>
      </c>
      <c r="I55" s="40" t="s">
        <v>15</v>
      </c>
      <c r="J55" s="45">
        <v>100000</v>
      </c>
      <c r="K55" s="45">
        <v>8000</v>
      </c>
      <c r="L55" s="46">
        <f t="shared" si="1"/>
        <v>0.08</v>
      </c>
      <c r="M55" s="40" t="s">
        <v>77</v>
      </c>
    </row>
    <row r="56" ht="27" customHeight="1" spans="1:13">
      <c r="A56" s="34">
        <v>55</v>
      </c>
      <c r="B56" s="35" t="s">
        <v>244</v>
      </c>
      <c r="C56" s="36" t="s">
        <v>245</v>
      </c>
      <c r="D56" s="36" t="s">
        <v>87</v>
      </c>
      <c r="E56" s="36" t="s">
        <v>246</v>
      </c>
      <c r="F56" s="37" t="s">
        <v>76</v>
      </c>
      <c r="G56" s="37" t="s">
        <v>161</v>
      </c>
      <c r="H56" s="37">
        <v>45291</v>
      </c>
      <c r="I56" s="37" t="s">
        <v>15</v>
      </c>
      <c r="J56" s="43">
        <v>100000</v>
      </c>
      <c r="K56" s="43">
        <v>91700</v>
      </c>
      <c r="L56" s="44">
        <f t="shared" si="1"/>
        <v>0.917</v>
      </c>
      <c r="M56" s="37" t="s">
        <v>77</v>
      </c>
    </row>
  </sheetData>
  <autoFilter ref="B1:M56">
    <extLst/>
  </autoFilter>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topLeftCell="D1" workbookViewId="0">
      <selection activeCell="I12" sqref="I12"/>
    </sheetView>
  </sheetViews>
  <sheetFormatPr defaultColWidth="9" defaultRowHeight="13.2"/>
  <cols>
    <col min="1" max="1" width="4.5" style="14" customWidth="1"/>
    <col min="2" max="2" width="11" style="2" customWidth="1"/>
    <col min="3" max="3" width="64" style="14" customWidth="1"/>
    <col min="4" max="4" width="13.3796296296296" style="14" customWidth="1"/>
    <col min="5" max="5" width="9.12962962962963" style="14" customWidth="1"/>
    <col min="6" max="6" width="7.5" style="14" customWidth="1"/>
    <col min="7" max="7" width="12" style="14" customWidth="1"/>
    <col min="8" max="8" width="9.55555555555556" style="14" hidden="1" customWidth="1"/>
    <col min="9" max="9" width="13.2222222222222" style="14" customWidth="1"/>
    <col min="10" max="10" width="10.8888888888889" style="15" customWidth="1"/>
    <col min="11" max="11" width="20.5" style="14" customWidth="1"/>
    <col min="12" max="16384" width="9" style="14"/>
  </cols>
  <sheetData>
    <row r="1" s="11" customFormat="1" ht="33.95" customHeight="1" spans="1:11">
      <c r="A1" s="16" t="s">
        <v>0</v>
      </c>
      <c r="B1" s="16" t="s">
        <v>1</v>
      </c>
      <c r="C1" s="16" t="s">
        <v>2</v>
      </c>
      <c r="D1" s="16" t="s">
        <v>247</v>
      </c>
      <c r="E1" s="16" t="s">
        <v>248</v>
      </c>
      <c r="F1" s="16" t="s">
        <v>7</v>
      </c>
      <c r="G1" s="16" t="s">
        <v>8</v>
      </c>
      <c r="H1" s="16" t="s">
        <v>249</v>
      </c>
      <c r="I1" s="16" t="s">
        <v>9</v>
      </c>
      <c r="J1" s="26" t="s">
        <v>10</v>
      </c>
      <c r="K1" s="16" t="s">
        <v>11</v>
      </c>
    </row>
    <row r="2" s="13" customFormat="1" ht="18.95" customHeight="1" spans="1:11">
      <c r="A2" s="21">
        <v>1</v>
      </c>
      <c r="B2" s="22" t="s">
        <v>250</v>
      </c>
      <c r="C2" s="23" t="s">
        <v>251</v>
      </c>
      <c r="D2" s="21" t="s">
        <v>252</v>
      </c>
      <c r="E2" s="21" t="s">
        <v>253</v>
      </c>
      <c r="F2" s="21" t="s">
        <v>15</v>
      </c>
      <c r="G2" s="24">
        <v>30000</v>
      </c>
      <c r="H2" s="24">
        <v>5800</v>
      </c>
      <c r="I2" s="24">
        <f>G2-H2</f>
        <v>24200</v>
      </c>
      <c r="J2" s="28">
        <f>I2/G2</f>
        <v>0.806666666666667</v>
      </c>
      <c r="K2" s="21" t="s">
        <v>16</v>
      </c>
    </row>
    <row r="3" s="13" customFormat="1" ht="18.95" customHeight="1" spans="1:11">
      <c r="A3" s="21">
        <v>2</v>
      </c>
      <c r="B3" s="22" t="s">
        <v>254</v>
      </c>
      <c r="C3" s="23" t="s">
        <v>255</v>
      </c>
      <c r="D3" s="21" t="s">
        <v>252</v>
      </c>
      <c r="E3" s="21" t="s">
        <v>56</v>
      </c>
      <c r="F3" s="21" t="s">
        <v>15</v>
      </c>
      <c r="G3" s="24">
        <v>30000</v>
      </c>
      <c r="H3" s="24">
        <v>1517</v>
      </c>
      <c r="I3" s="24">
        <f t="shared" ref="I3:I10" si="0">G3-H3</f>
        <v>28483</v>
      </c>
      <c r="J3" s="28">
        <f t="shared" ref="J3:J10" si="1">I3/G3</f>
        <v>0.949433333333333</v>
      </c>
      <c r="K3" s="21" t="s">
        <v>16</v>
      </c>
    </row>
    <row r="4" s="13" customFormat="1" ht="18.95" customHeight="1" spans="1:11">
      <c r="A4" s="21">
        <v>3</v>
      </c>
      <c r="B4" s="22" t="s">
        <v>256</v>
      </c>
      <c r="C4" s="23" t="s">
        <v>257</v>
      </c>
      <c r="D4" s="21" t="s">
        <v>252</v>
      </c>
      <c r="E4" s="21" t="s">
        <v>258</v>
      </c>
      <c r="F4" s="21" t="s">
        <v>15</v>
      </c>
      <c r="G4" s="24">
        <v>30000</v>
      </c>
      <c r="H4" s="21">
        <v>0</v>
      </c>
      <c r="I4" s="24">
        <f t="shared" si="0"/>
        <v>30000</v>
      </c>
      <c r="J4" s="28">
        <f t="shared" si="1"/>
        <v>1</v>
      </c>
      <c r="K4" s="21" t="s">
        <v>16</v>
      </c>
    </row>
    <row r="5" s="13" customFormat="1" ht="18.95" customHeight="1" spans="1:11">
      <c r="A5" s="21">
        <v>4</v>
      </c>
      <c r="B5" s="22" t="s">
        <v>259</v>
      </c>
      <c r="C5" s="23" t="s">
        <v>260</v>
      </c>
      <c r="D5" s="21" t="s">
        <v>261</v>
      </c>
      <c r="E5" s="21" t="s">
        <v>262</v>
      </c>
      <c r="F5" s="21" t="s">
        <v>15</v>
      </c>
      <c r="G5" s="24">
        <v>30000</v>
      </c>
      <c r="H5" s="24">
        <v>5000</v>
      </c>
      <c r="I5" s="24">
        <f t="shared" si="0"/>
        <v>25000</v>
      </c>
      <c r="J5" s="28">
        <f t="shared" si="1"/>
        <v>0.833333333333333</v>
      </c>
      <c r="K5" s="21" t="s">
        <v>16</v>
      </c>
    </row>
    <row r="6" s="13" customFormat="1" ht="18.95" customHeight="1" spans="1:11">
      <c r="A6" s="17">
        <v>5</v>
      </c>
      <c r="B6" s="18" t="s">
        <v>263</v>
      </c>
      <c r="C6" s="19" t="s">
        <v>264</v>
      </c>
      <c r="D6" s="17" t="s">
        <v>261</v>
      </c>
      <c r="E6" s="17" t="s">
        <v>265</v>
      </c>
      <c r="F6" s="17" t="s">
        <v>15</v>
      </c>
      <c r="G6" s="20">
        <v>30000</v>
      </c>
      <c r="H6" s="20">
        <v>21905</v>
      </c>
      <c r="I6" s="20">
        <f t="shared" si="0"/>
        <v>8095</v>
      </c>
      <c r="J6" s="27">
        <f t="shared" si="1"/>
        <v>0.269833333333333</v>
      </c>
      <c r="K6" s="17" t="s">
        <v>16</v>
      </c>
    </row>
    <row r="7" s="13" customFormat="1" ht="18.95" customHeight="1" spans="1:11">
      <c r="A7" s="17">
        <v>6</v>
      </c>
      <c r="B7" s="18" t="s">
        <v>266</v>
      </c>
      <c r="C7" s="19" t="s">
        <v>267</v>
      </c>
      <c r="D7" s="17" t="s">
        <v>261</v>
      </c>
      <c r="E7" s="17" t="s">
        <v>268</v>
      </c>
      <c r="F7" s="17" t="s">
        <v>15</v>
      </c>
      <c r="G7" s="20">
        <v>30000</v>
      </c>
      <c r="H7" s="20">
        <v>14185</v>
      </c>
      <c r="I7" s="20">
        <f t="shared" si="0"/>
        <v>15815</v>
      </c>
      <c r="J7" s="27">
        <f t="shared" si="1"/>
        <v>0.527166666666667</v>
      </c>
      <c r="K7" s="17" t="s">
        <v>16</v>
      </c>
    </row>
    <row r="8" s="13" customFormat="1" ht="18.95" customHeight="1" spans="1:11">
      <c r="A8" s="17">
        <v>7</v>
      </c>
      <c r="B8" s="18" t="s">
        <v>269</v>
      </c>
      <c r="C8" s="19" t="s">
        <v>270</v>
      </c>
      <c r="D8" s="17" t="s">
        <v>261</v>
      </c>
      <c r="E8" s="17" t="s">
        <v>271</v>
      </c>
      <c r="F8" s="17" t="s">
        <v>15</v>
      </c>
      <c r="G8" s="20">
        <v>30000</v>
      </c>
      <c r="H8" s="20">
        <v>8377</v>
      </c>
      <c r="I8" s="20">
        <f t="shared" si="0"/>
        <v>21623</v>
      </c>
      <c r="J8" s="27">
        <f t="shared" si="1"/>
        <v>0.720766666666667</v>
      </c>
      <c r="K8" s="17" t="s">
        <v>16</v>
      </c>
    </row>
    <row r="9" s="13" customFormat="1" ht="18.95" customHeight="1" spans="1:11">
      <c r="A9" s="21">
        <v>8</v>
      </c>
      <c r="B9" s="22" t="s">
        <v>272</v>
      </c>
      <c r="C9" s="23" t="s">
        <v>273</v>
      </c>
      <c r="D9" s="21" t="s">
        <v>261</v>
      </c>
      <c r="E9" s="21" t="s">
        <v>198</v>
      </c>
      <c r="F9" s="21" t="s">
        <v>15</v>
      </c>
      <c r="G9" s="24">
        <v>30000</v>
      </c>
      <c r="H9" s="21">
        <v>0</v>
      </c>
      <c r="I9" s="24">
        <f t="shared" si="0"/>
        <v>30000</v>
      </c>
      <c r="J9" s="28">
        <f t="shared" si="1"/>
        <v>1</v>
      </c>
      <c r="K9" s="21" t="s">
        <v>16</v>
      </c>
    </row>
    <row r="10" s="13" customFormat="1" ht="18.95" customHeight="1" spans="1:11">
      <c r="A10" s="21">
        <v>9</v>
      </c>
      <c r="B10" s="22" t="s">
        <v>274</v>
      </c>
      <c r="C10" s="23" t="s">
        <v>275</v>
      </c>
      <c r="D10" s="21" t="s">
        <v>261</v>
      </c>
      <c r="E10" s="21" t="s">
        <v>276</v>
      </c>
      <c r="F10" s="21" t="s">
        <v>15</v>
      </c>
      <c r="G10" s="24">
        <v>30000</v>
      </c>
      <c r="H10" s="24">
        <v>7130.03</v>
      </c>
      <c r="I10" s="24">
        <f t="shared" si="0"/>
        <v>22869.97</v>
      </c>
      <c r="J10" s="28">
        <f t="shared" si="1"/>
        <v>0.762332333333333</v>
      </c>
      <c r="K10" s="21" t="s">
        <v>16</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
  <sheetViews>
    <sheetView tabSelected="1" workbookViewId="0">
      <selection activeCell="C3" sqref="C3"/>
    </sheetView>
  </sheetViews>
  <sheetFormatPr defaultColWidth="9" defaultRowHeight="13.2" outlineLevelRow="4"/>
  <cols>
    <col min="1" max="1" width="4.5" style="14" customWidth="1"/>
    <col min="2" max="2" width="11" style="2" customWidth="1"/>
    <col min="3" max="3" width="64" style="14" customWidth="1"/>
    <col min="4" max="4" width="13.3796296296296" style="14" customWidth="1"/>
    <col min="5" max="5" width="9.12962962962963" style="14" customWidth="1"/>
    <col min="6" max="6" width="7.5" style="14" customWidth="1"/>
    <col min="7" max="7" width="12" style="14" customWidth="1"/>
    <col min="8" max="8" width="13.2222222222222" style="14" hidden="1" customWidth="1"/>
    <col min="9" max="9" width="13.2222222222222" style="14" customWidth="1"/>
    <col min="10" max="10" width="10.8888888888889" style="15" customWidth="1"/>
    <col min="11" max="11" width="20.5" style="14" customWidth="1"/>
    <col min="12" max="16384" width="9" style="14"/>
  </cols>
  <sheetData>
    <row r="1" s="11" customFormat="1" ht="33.95" customHeight="1" spans="1:11">
      <c r="A1" s="16" t="s">
        <v>0</v>
      </c>
      <c r="B1" s="16" t="s">
        <v>1</v>
      </c>
      <c r="C1" s="16" t="s">
        <v>2</v>
      </c>
      <c r="D1" s="16" t="s">
        <v>247</v>
      </c>
      <c r="E1" s="16" t="s">
        <v>248</v>
      </c>
      <c r="F1" s="16" t="s">
        <v>7</v>
      </c>
      <c r="G1" s="16" t="s">
        <v>8</v>
      </c>
      <c r="H1" s="16" t="s">
        <v>249</v>
      </c>
      <c r="I1" s="16" t="s">
        <v>9</v>
      </c>
      <c r="J1" s="26" t="s">
        <v>10</v>
      </c>
      <c r="K1" s="16" t="s">
        <v>11</v>
      </c>
    </row>
    <row r="2" s="12" customFormat="1" ht="18.95" customHeight="1" spans="1:11">
      <c r="A2" s="17">
        <v>1</v>
      </c>
      <c r="B2" s="18" t="s">
        <v>277</v>
      </c>
      <c r="C2" s="19" t="s">
        <v>278</v>
      </c>
      <c r="D2" s="17" t="s">
        <v>279</v>
      </c>
      <c r="E2" s="17" t="s">
        <v>280</v>
      </c>
      <c r="F2" s="17" t="s">
        <v>15</v>
      </c>
      <c r="G2" s="20">
        <v>150000</v>
      </c>
      <c r="H2" s="20">
        <v>72895</v>
      </c>
      <c r="I2" s="20">
        <f>G2-H2</f>
        <v>77105</v>
      </c>
      <c r="J2" s="27">
        <f>I2/G2</f>
        <v>0.514033333333333</v>
      </c>
      <c r="K2" s="17" t="s">
        <v>16</v>
      </c>
    </row>
    <row r="3" s="13" customFormat="1" ht="18.95" customHeight="1" spans="1:11">
      <c r="A3" s="21">
        <v>2</v>
      </c>
      <c r="B3" s="22" t="s">
        <v>281</v>
      </c>
      <c r="C3" s="23" t="s">
        <v>282</v>
      </c>
      <c r="D3" s="21" t="s">
        <v>283</v>
      </c>
      <c r="E3" s="21" t="s">
        <v>284</v>
      </c>
      <c r="F3" s="21" t="s">
        <v>15</v>
      </c>
      <c r="G3" s="24">
        <v>150000</v>
      </c>
      <c r="H3" s="24">
        <v>0</v>
      </c>
      <c r="I3" s="24">
        <f>G3-H3</f>
        <v>150000</v>
      </c>
      <c r="J3" s="28">
        <f>I3/G3</f>
        <v>1</v>
      </c>
      <c r="K3" s="21" t="s">
        <v>16</v>
      </c>
    </row>
    <row r="4" s="13" customFormat="1" ht="18.95" customHeight="1" spans="1:11">
      <c r="A4" s="21">
        <v>3</v>
      </c>
      <c r="B4" s="22" t="s">
        <v>285</v>
      </c>
      <c r="C4" s="23" t="s">
        <v>286</v>
      </c>
      <c r="D4" s="21" t="s">
        <v>283</v>
      </c>
      <c r="E4" s="21" t="s">
        <v>287</v>
      </c>
      <c r="F4" s="21" t="s">
        <v>15</v>
      </c>
      <c r="G4" s="24">
        <v>500000</v>
      </c>
      <c r="H4" s="25">
        <v>0</v>
      </c>
      <c r="I4" s="24">
        <f>G4-H4</f>
        <v>500000</v>
      </c>
      <c r="J4" s="28">
        <f>I4/G4</f>
        <v>1</v>
      </c>
      <c r="K4" s="21" t="s">
        <v>16</v>
      </c>
    </row>
    <row r="5" s="13" customFormat="1" ht="18.95" customHeight="1" spans="1:11">
      <c r="A5" s="21">
        <v>4</v>
      </c>
      <c r="B5" s="22" t="s">
        <v>288</v>
      </c>
      <c r="C5" s="23" t="s">
        <v>289</v>
      </c>
      <c r="D5" s="21" t="s">
        <v>290</v>
      </c>
      <c r="E5" s="21" t="s">
        <v>30</v>
      </c>
      <c r="F5" s="21" t="s">
        <v>15</v>
      </c>
      <c r="G5" s="24">
        <v>500000</v>
      </c>
      <c r="H5" s="24">
        <v>65780</v>
      </c>
      <c r="I5" s="24">
        <f>G5-H5</f>
        <v>434220</v>
      </c>
      <c r="J5" s="28">
        <f>I5/G5</f>
        <v>0.86844</v>
      </c>
      <c r="K5" s="21" t="s">
        <v>16</v>
      </c>
    </row>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
  <sheetViews>
    <sheetView topLeftCell="F1" workbookViewId="0">
      <selection activeCell="G4" sqref="G4"/>
    </sheetView>
  </sheetViews>
  <sheetFormatPr defaultColWidth="9" defaultRowHeight="27" customHeight="1" outlineLevelRow="1"/>
  <cols>
    <col min="1" max="1" width="4.75" style="2" customWidth="1"/>
    <col min="2" max="2" width="6.87962962962963" style="2" customWidth="1"/>
    <col min="3" max="3" width="10.75" style="2" customWidth="1"/>
    <col min="4" max="4" width="12.25" style="2" customWidth="1"/>
    <col min="5" max="5" width="10.5" style="2" customWidth="1"/>
    <col min="6" max="6" width="38" style="2" customWidth="1"/>
    <col min="7" max="7" width="9" style="2"/>
    <col min="8" max="8" width="12.8796296296296" style="2" customWidth="1"/>
    <col min="9" max="9" width="9" style="2"/>
    <col min="10" max="11" width="10" style="2"/>
    <col min="12" max="12" width="9.55555555555556" style="2"/>
    <col min="13" max="13" width="9" style="2" hidden="1" customWidth="1"/>
    <col min="14" max="14" width="9.55555555555556" style="2"/>
    <col min="15" max="15" width="9" style="3"/>
    <col min="16" max="16384" width="9" style="2"/>
  </cols>
  <sheetData>
    <row r="1" customHeight="1" spans="1:16">
      <c r="A1" s="4" t="s">
        <v>0</v>
      </c>
      <c r="B1" s="5" t="s">
        <v>291</v>
      </c>
      <c r="C1" s="5" t="s">
        <v>292</v>
      </c>
      <c r="D1" s="5" t="s">
        <v>293</v>
      </c>
      <c r="E1" s="5" t="s">
        <v>294</v>
      </c>
      <c r="F1" s="5" t="s">
        <v>295</v>
      </c>
      <c r="G1" s="5" t="s">
        <v>296</v>
      </c>
      <c r="H1" s="5" t="s">
        <v>297</v>
      </c>
      <c r="I1" s="5" t="s">
        <v>298</v>
      </c>
      <c r="J1" s="5" t="s">
        <v>299</v>
      </c>
      <c r="K1" s="5" t="s">
        <v>300</v>
      </c>
      <c r="L1" s="5" t="s">
        <v>8</v>
      </c>
      <c r="M1" s="5" t="s">
        <v>249</v>
      </c>
      <c r="N1" s="5" t="s">
        <v>9</v>
      </c>
      <c r="O1" s="7" t="s">
        <v>10</v>
      </c>
      <c r="P1" s="5" t="s">
        <v>301</v>
      </c>
    </row>
    <row r="2" s="1" customFormat="1" ht="31.5" customHeight="1" spans="1:16">
      <c r="A2" s="6">
        <v>1</v>
      </c>
      <c r="B2" s="6">
        <v>2019</v>
      </c>
      <c r="C2" s="6" t="s">
        <v>302</v>
      </c>
      <c r="D2" s="6" t="s">
        <v>303</v>
      </c>
      <c r="E2" s="6" t="s">
        <v>304</v>
      </c>
      <c r="F2" s="6" t="s">
        <v>305</v>
      </c>
      <c r="G2" s="6" t="s">
        <v>306</v>
      </c>
      <c r="H2" s="6" t="s">
        <v>16</v>
      </c>
      <c r="I2" s="8">
        <v>43344</v>
      </c>
      <c r="J2" s="8">
        <v>44439</v>
      </c>
      <c r="K2" s="8">
        <v>45169</v>
      </c>
      <c r="L2" s="9">
        <v>30000</v>
      </c>
      <c r="M2" s="9">
        <v>1500</v>
      </c>
      <c r="N2" s="9">
        <f>L2-M2</f>
        <v>28500</v>
      </c>
      <c r="O2" s="10">
        <f>N2/L2</f>
        <v>0.95</v>
      </c>
      <c r="P2" s="6" t="s">
        <v>15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国自然项目</vt:lpstr>
      <vt:lpstr>省自然项目</vt:lpstr>
      <vt:lpstr>省医药卫生一般项目</vt:lpstr>
      <vt:lpstr>省医药卫生省部共建项目</vt:lpstr>
      <vt:lpstr>省中医药项目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i.e.Yatin</cp:lastModifiedBy>
  <dcterms:created xsi:type="dcterms:W3CDTF">2023-05-12T11:15:00Z</dcterms:created>
  <dcterms:modified xsi:type="dcterms:W3CDTF">2023-11-03T02:12:32Z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65037BAF351E48F7BAC1702F1E0BA400_13</vt:lpwstr>
  </property>
  <property fmtid="{D5CDD505-2E9C-101B-9397-08002B2CF9AE}" pid="3" name="KSOProductBuildVer">
    <vt:lpwstr>2052-12.1.0.15712</vt:lpwstr>
  </property>
</Properties>
</file>